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0" activeTab="0"/>
  </bookViews>
  <sheets>
    <sheet name="Лист1" sheetId="1" r:id="rId1"/>
    <sheet name="5" sheetId="2" r:id="rId2"/>
    <sheet name="4" sheetId="3" r:id="rId3"/>
  </sheets>
  <definedNames>
    <definedName name="Excel_BuiltIn__FilterDatabase_1">'5'!$A$9:$G$74</definedName>
    <definedName name="Excel_BuiltIn__FilterDatabase_2">'4'!$A$10:$D$30</definedName>
    <definedName name="_xlnm.Print_Titles" localSheetId="2">'4'!$10:$11</definedName>
    <definedName name="_xlnm.Print_Titles" localSheetId="1">'5'!$9:$9</definedName>
  </definedNames>
  <calcPr fullCalcOnLoad="1" refMode="R1C1"/>
</workbook>
</file>

<file path=xl/sharedStrings.xml><?xml version="1.0" encoding="utf-8"?>
<sst xmlns="http://schemas.openxmlformats.org/spreadsheetml/2006/main" count="279" uniqueCount="107">
  <si>
    <t>Ведомственная структура расходов</t>
  </si>
  <si>
    <t>(тысяч рублей)</t>
  </si>
  <si>
    <t>Наименование</t>
  </si>
  <si>
    <t>Г</t>
  </si>
  <si>
    <t>Рз</t>
  </si>
  <si>
    <t>ПР</t>
  </si>
  <si>
    <t>ЦСР</t>
  </si>
  <si>
    <t>ВР</t>
  </si>
  <si>
    <t>Сумма</t>
  </si>
  <si>
    <t>Администрация МО "Нежновское сельское поселение"</t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</si>
  <si>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</si>
  <si>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</si>
  <si>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</si>
  <si>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</si>
  <si>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</si>
  <si>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</si>
  <si>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</si>
  <si>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</si>
  <si>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</si>
  <si>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Центральный аппарат 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</si>
  <si>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</si>
  <si>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</si>
  <si>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</si>
  <si>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</si>
  <si>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</si>
  <si>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</si>
  <si>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</si>
  <si>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</si>
  <si>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Национальная  экономика</t>
  </si>
  <si>
    <t>0400</t>
  </si>
  <si>
    <t>Связь и информатика</t>
  </si>
  <si>
    <t>0410</t>
  </si>
  <si>
    <t>Информационные технологии и связь</t>
  </si>
  <si>
    <t>3300000</t>
  </si>
  <si>
    <t>Отдельные мероприятия в области
 информационно-коммуникационных технологий и связи</t>
  </si>
  <si>
    <t>3300200</t>
  </si>
  <si>
    <t>Выполнение функций государственными 
органами</t>
  </si>
  <si>
    <t>012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</si>
  <si>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</si>
  <si>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</si>
  <si>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</si>
  <si>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</si>
  <si>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</si>
  <si>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</si>
  <si>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</si>
  <si>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Строительство и содержание автомобильных 
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</si>
  <si>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</si>
  <si>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</si>
  <si>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908</t>
  </si>
  <si>
    <t>6000400</t>
  </si>
  <si>
    <t>Прочие мероприятия по благоустройству
 городских округов и поселений</t>
  </si>
  <si>
    <t>6000500</t>
  </si>
  <si>
    <t>0800</t>
  </si>
  <si>
    <t>Культура</t>
  </si>
  <si>
    <t>0801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</si>
  <si>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</si>
  <si>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</si>
  <si>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</si>
  <si>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Библиотеки</t>
  </si>
  <si>
    <t>Выполнение функций бюджетными
учреждениями</t>
  </si>
  <si>
    <t>Выполнение функций государственными органами</t>
  </si>
  <si>
    <t>Межбюджетные трансферты</t>
  </si>
  <si>
    <t>Иные межбюджетные трансферты</t>
  </si>
  <si>
    <t>017</t>
  </si>
  <si>
    <t>0111</t>
  </si>
  <si>
    <t>0804</t>
  </si>
  <si>
    <t>Приложение № 6</t>
  </si>
  <si>
    <t>Другие вопросы в области культуры, кинематографии</t>
  </si>
  <si>
    <t>Культура и кинематография</t>
  </si>
  <si>
    <t xml:space="preserve">Дворцы и дома культуры, другие учреждения культуры </t>
  </si>
  <si>
    <t>Мероприятия в сфере культуры и кинематографии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</si>
  <si>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</si>
  <si>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расходов</t>
  </si>
  <si>
    <t>МО "Нежновское сельское поселение" на 2011 год</t>
  </si>
  <si>
    <t>Распределение бюджетных ассигнований по разделам, подразделам</t>
  </si>
  <si>
    <t>Приложение № 5</t>
  </si>
  <si>
    <t xml:space="preserve">к решению Совета депутатов </t>
  </si>
  <si>
    <t>МО "Нежновское сельское поселение"</t>
  </si>
  <si>
    <t>(тыс.руб.)</t>
  </si>
  <si>
    <t>Социальная политика</t>
  </si>
  <si>
    <t>1003</t>
  </si>
  <si>
    <t>Социальная помощь</t>
  </si>
  <si>
    <t>1000</t>
  </si>
  <si>
    <t>Социальное обеспечение населения</t>
  </si>
  <si>
    <t>Мероприятия в области социальной политики</t>
  </si>
  <si>
    <t>005</t>
  </si>
  <si>
    <t>Национальная оборона</t>
  </si>
  <si>
    <t>0200</t>
  </si>
  <si>
    <t>Мобилизационная и вневойсковая подготовка</t>
  </si>
  <si>
    <t>0013600</t>
  </si>
  <si>
    <t>0203</t>
  </si>
  <si>
    <t>0010000</t>
  </si>
  <si>
    <t>Руководство и управление в сфере 
установленных функций</t>
  </si>
  <si>
    <t>Осуществление первичного воинского учета на территориях, где отсутствуют военные комиссариаты</t>
  </si>
  <si>
    <t>Межбюджетные трансферты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</si>
  <si>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</si>
  <si>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Другие общегосударственные вопросы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</si>
  <si>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</si>
  <si>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</si>
  <si>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0900000</t>
  </si>
  <si>
    <t>0900200</t>
  </si>
  <si>
    <t>0920300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</si>
  <si>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</si>
  <si>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Оценки недвижимости, признание прав и регулирование отношений по государственной и муниципальной собственности</t>
  </si>
  <si>
    <t>Выполнения функций органами местного самоуправления</t>
  </si>
  <si>
    <t>Выполнение других обязательств государства</t>
  </si>
  <si>
    <t>№ 2 от 19.12.2011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</si>
</sst>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"/>
    <numFmt numFmtId="167" formatCode="[$-FC19]d\ mmmm\ yyyy\ &quot;г.&quot;"/>
    <numFmt numFmtId="168" formatCode="0;[Red]0"/>
    <numFmt numFmtId="169" formatCode="#,##0;[Red]#,##0"/>
  </numFmts>
  <fonts count="24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0" fontId="19" fillId="0" borderId="10" xfId="0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wrapText="1"/>
    </xf>
    <xf numFmtId="0" fontId="22" fillId="0" borderId="13" xfId="0" applyFont="1" applyBorder="1" applyAlignment="1">
      <alignment/>
    </xf>
    <xf numFmtId="0" fontId="19" fillId="0" borderId="13" xfId="0" applyFont="1" applyFill="1" applyBorder="1" applyAlignment="1">
      <alignment horizontal="center" wrapText="1"/>
    </xf>
    <xf numFmtId="164" fontId="19" fillId="0" borderId="13" xfId="0" applyNumberFormat="1" applyFont="1" applyFill="1" applyBorder="1" applyAlignment="1">
      <alignment horizontal="right" wrapText="1"/>
    </xf>
    <xf numFmtId="0" fontId="22" fillId="0" borderId="14" xfId="0" applyFont="1" applyBorder="1" applyAlignment="1">
      <alignment/>
    </xf>
    <xf numFmtId="16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wrapText="1"/>
    </xf>
    <xf numFmtId="0" fontId="19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 wrapText="1"/>
    </xf>
    <xf numFmtId="49" fontId="22" fillId="0" borderId="13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horizontal="right" wrapText="1"/>
    </xf>
    <xf numFmtId="164" fontId="22" fillId="0" borderId="14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19" fillId="0" borderId="1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vertical="justify"/>
    </xf>
    <xf numFmtId="0" fontId="19" fillId="0" borderId="13" xfId="0" applyFont="1" applyBorder="1" applyAlignment="1">
      <alignment vertical="justify" wrapText="1"/>
    </xf>
    <xf numFmtId="164" fontId="19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justify"/>
    </xf>
    <xf numFmtId="0" fontId="19" fillId="0" borderId="13" xfId="0" applyFont="1" applyBorder="1" applyAlignment="1">
      <alignment vertical="top" wrapText="1"/>
    </xf>
    <xf numFmtId="165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166" fontId="19" fillId="0" borderId="10" xfId="0" applyNumberFormat="1" applyFont="1" applyFill="1" applyBorder="1" applyAlignment="1">
      <alignment horizontal="center" wrapText="1"/>
    </xf>
    <xf numFmtId="164" fontId="19" fillId="0" borderId="11" xfId="0" applyNumberFormat="1" applyFont="1" applyFill="1" applyBorder="1" applyAlignment="1">
      <alignment horizontal="right" wrapText="1"/>
    </xf>
    <xf numFmtId="164" fontId="19" fillId="0" borderId="15" xfId="0" applyNumberFormat="1" applyFont="1" applyFill="1" applyBorder="1" applyAlignment="1">
      <alignment horizontal="right" wrapText="1"/>
    </xf>
    <xf numFmtId="0" fontId="19" fillId="0" borderId="16" xfId="0" applyFont="1" applyBorder="1" applyAlignment="1">
      <alignment/>
    </xf>
    <xf numFmtId="166" fontId="19" fillId="0" borderId="10" xfId="0" applyNumberFormat="1" applyFont="1" applyFill="1" applyBorder="1" applyAlignment="1">
      <alignment horizontal="left" wrapText="1"/>
    </xf>
    <xf numFmtId="166" fontId="19" fillId="0" borderId="1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7.57421875" style="0" customWidth="1"/>
    <col min="2" max="2" width="40.57421875" style="0" customWidth="1"/>
    <col min="3" max="3" width="17.7109375" style="0" customWidth="1"/>
  </cols>
  <sheetData>
    <row r="1" spans="1:3" ht="18.75">
      <c r="A1" s="1"/>
      <c r="B1" s="1"/>
      <c r="C1" s="48"/>
    </row>
    <row r="2" spans="1:3" ht="18.75">
      <c r="A2" s="1"/>
      <c r="B2" s="1"/>
      <c r="C2" s="19"/>
    </row>
    <row r="3" spans="1:3" ht="18.75">
      <c r="A3" s="1"/>
      <c r="B3" s="1"/>
      <c r="C3" s="19"/>
    </row>
    <row r="4" spans="1:3" ht="18.75">
      <c r="A4" s="1"/>
      <c r="B4" s="1"/>
      <c r="C4" s="19"/>
    </row>
    <row r="5" spans="1:3" ht="18.75">
      <c r="A5" s="1"/>
      <c r="B5" s="1"/>
      <c r="C5" s="19"/>
    </row>
    <row r="6" spans="1:3" ht="18.75">
      <c r="A6" s="1"/>
      <c r="B6" s="2"/>
      <c r="C6" s="1"/>
    </row>
    <row r="7" spans="1:3" ht="18.75">
      <c r="A7" s="1"/>
      <c r="B7" s="2"/>
      <c r="C7" s="1"/>
    </row>
    <row r="8" spans="1:3" ht="18.75">
      <c r="A8" s="1"/>
      <c r="B8" s="1"/>
      <c r="C8" s="1"/>
    </row>
    <row r="9" spans="1:3" ht="18.75">
      <c r="A9" s="49"/>
      <c r="B9" s="49"/>
      <c r="C9" s="49"/>
    </row>
    <row r="10" spans="1:3" ht="18.75">
      <c r="A10" s="49"/>
      <c r="B10" s="49"/>
      <c r="C10" s="49"/>
    </row>
    <row r="11" spans="1:3" ht="18.75">
      <c r="A11" s="50"/>
      <c r="B11" s="51"/>
      <c r="C11" s="52"/>
    </row>
    <row r="12" spans="1:3" ht="55.5" customHeight="1">
      <c r="A12" s="50"/>
      <c r="B12" s="51"/>
      <c r="C12" s="52"/>
    </row>
    <row r="13" spans="1:3" ht="1.5" customHeight="1" hidden="1">
      <c r="A13" s="50"/>
      <c r="B13" s="51"/>
      <c r="C13" s="52"/>
    </row>
    <row r="14" spans="1:3" ht="18.75" hidden="1">
      <c r="A14" s="53"/>
      <c r="B14" s="51"/>
      <c r="C14" s="52"/>
    </row>
    <row r="15" spans="1:3" ht="18.75" hidden="1">
      <c r="A15" s="50"/>
      <c r="B15" s="51"/>
      <c r="C15" s="52"/>
    </row>
    <row r="16" spans="1:3" ht="18.75">
      <c r="A16" s="53"/>
      <c r="B16" s="54"/>
      <c r="C16" s="55"/>
    </row>
    <row r="17" spans="1:3" ht="18.75">
      <c r="A17" s="50"/>
      <c r="B17" s="54"/>
      <c r="C17" s="56"/>
    </row>
    <row r="18" spans="1:3" ht="18.75">
      <c r="A18" s="53"/>
      <c r="B18" s="51"/>
      <c r="C18" s="52"/>
    </row>
    <row r="19" spans="1:3" ht="18.75" hidden="1">
      <c r="A19" s="50"/>
      <c r="B19" s="57"/>
      <c r="C19" s="52"/>
    </row>
    <row r="20" spans="1:3" ht="18.75" hidden="1">
      <c r="A20" s="50"/>
      <c r="B20" s="57"/>
      <c r="C20" s="52"/>
    </row>
    <row r="21" spans="1:3" ht="18.75" hidden="1">
      <c r="A21" s="50"/>
      <c r="B21" s="57"/>
      <c r="C21" s="56"/>
    </row>
    <row r="22" spans="1:3" ht="18.75">
      <c r="A22" s="50"/>
      <c r="B22" s="57"/>
      <c r="C22" s="5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0">
      <selection activeCell="J11" sqref="J11"/>
    </sheetView>
  </sheetViews>
  <sheetFormatPr defaultColWidth="9.140625" defaultRowHeight="12.75"/>
  <cols>
    <col min="1" max="1" width="44.00390625" style="1" customWidth="1"/>
    <col min="2" max="2" width="8.8515625" style="1" customWidth="1"/>
    <col min="3" max="3" width="8.57421875" style="1" customWidth="1"/>
    <col min="4" max="4" width="9.28125" style="1" customWidth="1"/>
    <col min="5" max="5" width="12.421875" style="1" customWidth="1"/>
    <col min="6" max="6" width="7.7109375" style="1" customWidth="1"/>
    <col min="7" max="7" width="12.57421875" style="1" customWidth="1"/>
    <col min="8" max="8" width="10.8515625" style="1" customWidth="1"/>
    <col min="9" max="16384" width="9.140625" style="1" customWidth="1"/>
  </cols>
  <sheetData>
    <row r="1" spans="6:7" ht="18.75">
      <c r="F1" s="21"/>
      <c r="G1" s="18" t="s">
        <v>66</v>
      </c>
    </row>
    <row r="2" spans="6:7" ht="18.75">
      <c r="F2" s="22"/>
      <c r="G2" s="19" t="s">
        <v>76</v>
      </c>
    </row>
    <row r="3" spans="6:7" ht="18.75">
      <c r="F3" s="22"/>
      <c r="G3" s="19" t="s">
        <v>77</v>
      </c>
    </row>
    <row r="4" spans="5:7" ht="18.75">
      <c r="E4" s="1" t="s">
        <v>106</v>
      </c>
      <c r="F4" s="22"/>
      <c r="G4" s="19"/>
    </row>
    <row r="5" spans="6:7" ht="18.75">
      <c r="F5" s="22"/>
      <c r="G5" s="22"/>
    </row>
    <row r="6" spans="1:6" ht="18.75">
      <c r="A6" s="64" t="s">
        <v>0</v>
      </c>
      <c r="B6" s="64"/>
      <c r="C6" s="64"/>
      <c r="D6" s="64"/>
      <c r="E6" s="64"/>
      <c r="F6" s="64"/>
    </row>
    <row r="7" spans="1:6" ht="18.75">
      <c r="A7" s="64" t="s">
        <v>73</v>
      </c>
      <c r="B7" s="64"/>
      <c r="C7" s="64"/>
      <c r="D7" s="64"/>
      <c r="E7" s="64"/>
      <c r="F7" s="64"/>
    </row>
    <row r="8" ht="18.75">
      <c r="F8" s="1" t="s">
        <v>1</v>
      </c>
    </row>
    <row r="9" spans="1:7" s="11" customFormat="1" ht="18.75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6" t="s">
        <v>7</v>
      </c>
      <c r="G9" s="27" t="s">
        <v>8</v>
      </c>
    </row>
    <row r="10" spans="1:7" ht="56.25">
      <c r="A10" s="3" t="s">
        <v>9</v>
      </c>
      <c r="B10" s="4">
        <v>908</v>
      </c>
      <c r="C10" s="9"/>
      <c r="D10" s="9"/>
      <c r="E10" s="9"/>
      <c r="F10" s="9"/>
      <c r="G10" s="6">
        <f>G11+G42+G47+G58+G74+G38+G70</f>
        <v>5934.700000000001</v>
      </c>
    </row>
    <row r="11" spans="1:7" ht="15.75" customHeight="1">
      <c r="A11" s="5" t="s">
        <v>10</v>
      </c>
      <c r="B11" s="9">
        <v>908</v>
      </c>
      <c r="C11" s="9" t="s">
        <v>11</v>
      </c>
      <c r="D11" s="9" t="s">
        <v>11</v>
      </c>
      <c r="E11" s="9"/>
      <c r="F11" s="9"/>
      <c r="G11" s="59">
        <f>SUM(G15+G25+G29+G14)</f>
        <v>3529.2999999999997</v>
      </c>
    </row>
    <row r="12" spans="1:7" ht="102" customHeight="1">
      <c r="A12" s="5" t="s">
        <v>98</v>
      </c>
      <c r="B12" s="9"/>
      <c r="C12" s="58">
        <v>100</v>
      </c>
      <c r="D12" s="58">
        <v>103</v>
      </c>
      <c r="E12" s="9">
        <v>5210600</v>
      </c>
      <c r="F12" s="61"/>
      <c r="G12" s="39"/>
    </row>
    <row r="13" spans="1:7" ht="194.25" customHeight="1">
      <c r="A13" s="38" t="s">
        <v>94</v>
      </c>
      <c r="B13" s="9"/>
      <c r="C13" s="58">
        <v>100</v>
      </c>
      <c r="D13" s="58">
        <v>103</v>
      </c>
      <c r="E13" s="9">
        <v>5210600</v>
      </c>
      <c r="G13" s="39"/>
    </row>
    <row r="14" spans="1:7" ht="15.75" customHeight="1">
      <c r="A14" s="39" t="s">
        <v>95</v>
      </c>
      <c r="B14" s="9"/>
      <c r="C14" s="58">
        <v>100</v>
      </c>
      <c r="D14" s="58">
        <v>103</v>
      </c>
      <c r="E14" s="9">
        <v>5210600</v>
      </c>
      <c r="F14" s="42" t="s">
        <v>63</v>
      </c>
      <c r="G14" s="60">
        <v>1.6</v>
      </c>
    </row>
    <row r="15" spans="1:7" ht="115.5" customHeight="1">
      <c r="A15" s="5" t="s">
        <v>17</v>
      </c>
      <c r="B15" s="9">
        <v>908</v>
      </c>
      <c r="C15" s="9" t="s">
        <v>11</v>
      </c>
      <c r="D15" s="9" t="s">
        <v>18</v>
      </c>
      <c r="E15" s="9"/>
      <c r="F15" s="9"/>
      <c r="G15" s="10">
        <f>G16+G21</f>
        <v>3289.7999999999997</v>
      </c>
    </row>
    <row r="16" spans="1:7" ht="93.75" customHeight="1">
      <c r="A16" s="5" t="s">
        <v>12</v>
      </c>
      <c r="B16" s="9">
        <v>908</v>
      </c>
      <c r="C16" s="28" t="s">
        <v>11</v>
      </c>
      <c r="D16" s="9" t="s">
        <v>18</v>
      </c>
      <c r="E16" s="9" t="s">
        <v>13</v>
      </c>
      <c r="F16" s="9"/>
      <c r="G16" s="10">
        <f>G18+G20</f>
        <v>3289.7999999999997</v>
      </c>
    </row>
    <row r="17" spans="1:7" ht="18.75">
      <c r="A17" s="5" t="s">
        <v>19</v>
      </c>
      <c r="B17" s="9">
        <v>908</v>
      </c>
      <c r="C17" s="9" t="s">
        <v>11</v>
      </c>
      <c r="D17" s="9" t="s">
        <v>18</v>
      </c>
      <c r="E17" s="28" t="s">
        <v>16</v>
      </c>
      <c r="F17" s="9"/>
      <c r="G17" s="10">
        <f>SUM(G18)</f>
        <v>2484.2</v>
      </c>
    </row>
    <row r="18" spans="1:7" ht="37.5">
      <c r="A18" s="5" t="s">
        <v>14</v>
      </c>
      <c r="B18" s="9">
        <v>908</v>
      </c>
      <c r="C18" s="9" t="s">
        <v>11</v>
      </c>
      <c r="D18" s="9" t="s">
        <v>18</v>
      </c>
      <c r="E18" s="9" t="s">
        <v>16</v>
      </c>
      <c r="F18" s="9">
        <v>500</v>
      </c>
      <c r="G18" s="10">
        <v>2484.2</v>
      </c>
    </row>
    <row r="19" spans="1:7" ht="73.5" customHeight="1">
      <c r="A19" s="23" t="s">
        <v>20</v>
      </c>
      <c r="B19" s="9">
        <v>908</v>
      </c>
      <c r="C19" s="9" t="s">
        <v>11</v>
      </c>
      <c r="D19" s="9" t="s">
        <v>18</v>
      </c>
      <c r="E19" s="28" t="s">
        <v>21</v>
      </c>
      <c r="F19" s="9"/>
      <c r="G19" s="10">
        <f>SUM(G20)</f>
        <v>805.6</v>
      </c>
    </row>
    <row r="20" spans="1:7" ht="37.5">
      <c r="A20" s="5" t="s">
        <v>14</v>
      </c>
      <c r="B20" s="9">
        <v>908</v>
      </c>
      <c r="C20" s="9" t="s">
        <v>11</v>
      </c>
      <c r="D20" s="9" t="s">
        <v>18</v>
      </c>
      <c r="E20" s="28" t="s">
        <v>21</v>
      </c>
      <c r="F20" s="9">
        <v>500</v>
      </c>
      <c r="G20" s="10">
        <v>805.6</v>
      </c>
    </row>
    <row r="21" spans="1:9" s="37" customFormat="1" ht="18" customHeight="1">
      <c r="A21" s="32" t="s">
        <v>61</v>
      </c>
      <c r="B21" s="33"/>
      <c r="C21" s="33" t="s">
        <v>11</v>
      </c>
      <c r="D21" s="33" t="s">
        <v>18</v>
      </c>
      <c r="E21" s="40">
        <v>5210000</v>
      </c>
      <c r="F21" s="41"/>
      <c r="G21" s="34">
        <f>SUM(G22)</f>
        <v>0</v>
      </c>
      <c r="H21" s="35"/>
      <c r="I21" s="36"/>
    </row>
    <row r="22" spans="1:9" s="37" customFormat="1" ht="183.75" customHeight="1">
      <c r="A22" s="38" t="s">
        <v>94</v>
      </c>
      <c r="B22" s="33"/>
      <c r="C22" s="33" t="s">
        <v>11</v>
      </c>
      <c r="D22" s="33" t="s">
        <v>18</v>
      </c>
      <c r="E22" s="40">
        <v>5210600</v>
      </c>
      <c r="F22" s="41"/>
      <c r="G22" s="34">
        <f>SUM(G23)</f>
        <v>0</v>
      </c>
      <c r="H22" s="35"/>
      <c r="I22" s="36"/>
    </row>
    <row r="23" spans="1:9" s="37" customFormat="1" ht="18" customHeight="1">
      <c r="A23" s="39" t="s">
        <v>95</v>
      </c>
      <c r="B23" s="33"/>
      <c r="C23" s="33" t="s">
        <v>11</v>
      </c>
      <c r="D23" s="33" t="s">
        <v>18</v>
      </c>
      <c r="E23" s="40">
        <v>5210600</v>
      </c>
      <c r="F23" s="42" t="s">
        <v>63</v>
      </c>
      <c r="G23" s="34">
        <v>0</v>
      </c>
      <c r="H23" s="35"/>
      <c r="I23" s="36"/>
    </row>
    <row r="24" spans="1:7" ht="18.75" hidden="1">
      <c r="A24" s="5"/>
      <c r="B24" s="9"/>
      <c r="C24" s="9"/>
      <c r="D24" s="9"/>
      <c r="E24" s="28"/>
      <c r="F24" s="9"/>
      <c r="G24" s="10"/>
    </row>
    <row r="25" spans="1:7" ht="18.75">
      <c r="A25" s="5" t="s">
        <v>22</v>
      </c>
      <c r="B25" s="9">
        <v>908</v>
      </c>
      <c r="C25" s="9" t="s">
        <v>11</v>
      </c>
      <c r="D25" s="28" t="s">
        <v>64</v>
      </c>
      <c r="E25" s="9"/>
      <c r="F25" s="9"/>
      <c r="G25" s="10">
        <f>SUM(G26)</f>
        <v>20</v>
      </c>
    </row>
    <row r="26" spans="1:7" ht="18.75">
      <c r="A26" s="5" t="s">
        <v>22</v>
      </c>
      <c r="B26" s="9">
        <v>908</v>
      </c>
      <c r="C26" s="9" t="s">
        <v>11</v>
      </c>
      <c r="D26" s="28" t="s">
        <v>64</v>
      </c>
      <c r="E26" s="9" t="s">
        <v>23</v>
      </c>
      <c r="F26" s="9"/>
      <c r="G26" s="10">
        <f>SUM(G27)</f>
        <v>20</v>
      </c>
    </row>
    <row r="27" spans="1:7" ht="18.75">
      <c r="A27" s="24" t="s">
        <v>24</v>
      </c>
      <c r="B27" s="9">
        <v>908</v>
      </c>
      <c r="C27" s="9" t="s">
        <v>11</v>
      </c>
      <c r="D27" s="28" t="s">
        <v>64</v>
      </c>
      <c r="E27" s="28" t="s">
        <v>25</v>
      </c>
      <c r="F27" s="28"/>
      <c r="G27" s="10">
        <f>SUM(G28)</f>
        <v>20</v>
      </c>
    </row>
    <row r="28" spans="1:7" ht="18.75">
      <c r="A28" s="5" t="s">
        <v>26</v>
      </c>
      <c r="B28" s="9">
        <v>908</v>
      </c>
      <c r="C28" s="9" t="s">
        <v>11</v>
      </c>
      <c r="D28" s="28" t="s">
        <v>64</v>
      </c>
      <c r="E28" s="28" t="s">
        <v>25</v>
      </c>
      <c r="F28" s="28" t="s">
        <v>27</v>
      </c>
      <c r="G28" s="10">
        <v>20</v>
      </c>
    </row>
    <row r="29" spans="1:9" s="37" customFormat="1" ht="37.5">
      <c r="A29" s="31" t="s">
        <v>96</v>
      </c>
      <c r="B29" s="33"/>
      <c r="C29" s="33" t="s">
        <v>11</v>
      </c>
      <c r="D29" s="41" t="s">
        <v>97</v>
      </c>
      <c r="E29" s="41"/>
      <c r="F29" s="41"/>
      <c r="G29" s="44">
        <f>SUM(G35+G32+G34)</f>
        <v>217.9</v>
      </c>
      <c r="H29" s="45"/>
      <c r="I29" s="36"/>
    </row>
    <row r="30" spans="1:9" s="37" customFormat="1" ht="75">
      <c r="A30" s="31" t="s">
        <v>102</v>
      </c>
      <c r="B30" s="33"/>
      <c r="C30" s="63">
        <v>100</v>
      </c>
      <c r="D30" s="41" t="s">
        <v>97</v>
      </c>
      <c r="E30" s="41" t="s">
        <v>99</v>
      </c>
      <c r="F30" s="41"/>
      <c r="G30" s="44"/>
      <c r="H30" s="45"/>
      <c r="I30" s="36"/>
    </row>
    <row r="31" spans="1:9" s="37" customFormat="1" ht="75">
      <c r="A31" s="31" t="s">
        <v>103</v>
      </c>
      <c r="B31" s="33"/>
      <c r="C31" s="63">
        <v>100</v>
      </c>
      <c r="D31" s="41" t="s">
        <v>97</v>
      </c>
      <c r="E31" s="41" t="s">
        <v>100</v>
      </c>
      <c r="F31" s="41"/>
      <c r="G31" s="44"/>
      <c r="H31" s="45"/>
      <c r="I31" s="36"/>
    </row>
    <row r="32" spans="1:9" s="37" customFormat="1" ht="37.5">
      <c r="A32" s="31" t="s">
        <v>104</v>
      </c>
      <c r="B32" s="33"/>
      <c r="C32" s="63">
        <v>100</v>
      </c>
      <c r="D32" s="41" t="s">
        <v>97</v>
      </c>
      <c r="E32" s="41" t="s">
        <v>100</v>
      </c>
      <c r="F32" s="41" t="s">
        <v>15</v>
      </c>
      <c r="G32" s="44">
        <v>14.5</v>
      </c>
      <c r="H32" s="45"/>
      <c r="I32" s="36"/>
    </row>
    <row r="33" spans="1:9" s="37" customFormat="1" ht="37.5">
      <c r="A33" s="31" t="s">
        <v>105</v>
      </c>
      <c r="B33" s="33"/>
      <c r="C33" s="63">
        <v>100</v>
      </c>
      <c r="D33" s="41" t="s">
        <v>97</v>
      </c>
      <c r="E33" s="41" t="s">
        <v>101</v>
      </c>
      <c r="F33" s="41"/>
      <c r="G33" s="44"/>
      <c r="H33" s="45"/>
      <c r="I33" s="36"/>
    </row>
    <row r="34" spans="1:9" s="37" customFormat="1" ht="37.5">
      <c r="A34" s="31" t="s">
        <v>104</v>
      </c>
      <c r="B34" s="33"/>
      <c r="C34" s="63">
        <v>100</v>
      </c>
      <c r="D34" s="41" t="s">
        <v>97</v>
      </c>
      <c r="E34" s="41" t="s">
        <v>101</v>
      </c>
      <c r="F34" s="41" t="s">
        <v>15</v>
      </c>
      <c r="G34" s="44">
        <v>71.1</v>
      </c>
      <c r="H34" s="45"/>
      <c r="I34" s="36"/>
    </row>
    <row r="35" spans="1:9" s="37" customFormat="1" ht="19.5" customHeight="1">
      <c r="A35" s="32" t="s">
        <v>61</v>
      </c>
      <c r="B35" s="33"/>
      <c r="C35" s="33" t="s">
        <v>11</v>
      </c>
      <c r="D35" s="41" t="s">
        <v>97</v>
      </c>
      <c r="E35" s="40">
        <v>5210000</v>
      </c>
      <c r="F35" s="41"/>
      <c r="G35" s="44">
        <f>SUM(G36)</f>
        <v>132.3</v>
      </c>
      <c r="H35" s="45"/>
      <c r="I35" s="36"/>
    </row>
    <row r="36" spans="1:9" s="37" customFormat="1" ht="189" customHeight="1">
      <c r="A36" s="38" t="s">
        <v>94</v>
      </c>
      <c r="B36" s="33"/>
      <c r="C36" s="33" t="s">
        <v>11</v>
      </c>
      <c r="D36" s="41" t="s">
        <v>97</v>
      </c>
      <c r="E36" s="40">
        <v>5210600</v>
      </c>
      <c r="F36" s="41"/>
      <c r="G36" s="44">
        <f>SUM(G37)</f>
        <v>132.3</v>
      </c>
      <c r="H36" s="45"/>
      <c r="I36" s="36"/>
    </row>
    <row r="37" spans="1:9" s="37" customFormat="1" ht="18.75">
      <c r="A37" s="39" t="s">
        <v>95</v>
      </c>
      <c r="B37" s="33"/>
      <c r="C37" s="33" t="s">
        <v>11</v>
      </c>
      <c r="D37" s="41" t="s">
        <v>97</v>
      </c>
      <c r="E37" s="40">
        <v>5210600</v>
      </c>
      <c r="F37" s="42" t="s">
        <v>63</v>
      </c>
      <c r="G37" s="44">
        <v>132.3</v>
      </c>
      <c r="H37" s="45"/>
      <c r="I37" s="36"/>
    </row>
    <row r="38" spans="1:7" s="11" customFormat="1" ht="18.75">
      <c r="A38" s="5" t="s">
        <v>86</v>
      </c>
      <c r="B38" s="9">
        <v>908</v>
      </c>
      <c r="C38" s="28" t="s">
        <v>87</v>
      </c>
      <c r="D38" s="28"/>
      <c r="E38" s="28"/>
      <c r="F38" s="28"/>
      <c r="G38" s="10">
        <f>G39</f>
        <v>80.6</v>
      </c>
    </row>
    <row r="39" spans="1:7" s="11" customFormat="1" ht="37.5">
      <c r="A39" s="5" t="s">
        <v>88</v>
      </c>
      <c r="B39" s="9">
        <v>908</v>
      </c>
      <c r="C39" s="28" t="s">
        <v>87</v>
      </c>
      <c r="D39" s="28"/>
      <c r="E39" s="28"/>
      <c r="F39" s="28"/>
      <c r="G39" s="10">
        <f>G40</f>
        <v>80.6</v>
      </c>
    </row>
    <row r="40" spans="1:7" s="11" customFormat="1" ht="33.75" customHeight="1">
      <c r="A40" s="31" t="s">
        <v>92</v>
      </c>
      <c r="B40" s="9">
        <v>908</v>
      </c>
      <c r="C40" s="28" t="s">
        <v>87</v>
      </c>
      <c r="D40" s="28" t="s">
        <v>90</v>
      </c>
      <c r="E40" s="28" t="s">
        <v>91</v>
      </c>
      <c r="F40" s="28"/>
      <c r="G40" s="10">
        <f>G41</f>
        <v>80.6</v>
      </c>
    </row>
    <row r="41" spans="1:7" s="11" customFormat="1" ht="55.5" customHeight="1">
      <c r="A41" s="5" t="s">
        <v>93</v>
      </c>
      <c r="B41" s="9">
        <v>908</v>
      </c>
      <c r="C41" s="28" t="s">
        <v>87</v>
      </c>
      <c r="D41" s="28" t="s">
        <v>90</v>
      </c>
      <c r="E41" s="28" t="s">
        <v>89</v>
      </c>
      <c r="F41" s="28" t="s">
        <v>15</v>
      </c>
      <c r="G41" s="10">
        <v>80.6</v>
      </c>
    </row>
    <row r="42" spans="1:7" ht="18.75">
      <c r="A42" s="24" t="s">
        <v>28</v>
      </c>
      <c r="B42" s="9">
        <v>908</v>
      </c>
      <c r="C42" s="28" t="s">
        <v>29</v>
      </c>
      <c r="D42" s="28" t="s">
        <v>29</v>
      </c>
      <c r="E42" s="28"/>
      <c r="F42" s="28"/>
      <c r="G42" s="10">
        <f>G43</f>
        <v>5.3</v>
      </c>
    </row>
    <row r="43" spans="1:7" ht="18.75">
      <c r="A43" s="24" t="s">
        <v>30</v>
      </c>
      <c r="B43" s="9">
        <v>908</v>
      </c>
      <c r="C43" s="28" t="s">
        <v>29</v>
      </c>
      <c r="D43" s="28" t="s">
        <v>31</v>
      </c>
      <c r="E43" s="28"/>
      <c r="F43" s="28"/>
      <c r="G43" s="10">
        <f>SUM(G44)</f>
        <v>5.3</v>
      </c>
    </row>
    <row r="44" spans="1:7" ht="18.75">
      <c r="A44" s="24" t="s">
        <v>32</v>
      </c>
      <c r="B44" s="9">
        <v>908</v>
      </c>
      <c r="C44" s="28" t="s">
        <v>29</v>
      </c>
      <c r="D44" s="28" t="s">
        <v>31</v>
      </c>
      <c r="E44" s="28" t="s">
        <v>33</v>
      </c>
      <c r="F44" s="28"/>
      <c r="G44" s="10">
        <f>SUM(G45)</f>
        <v>5.3</v>
      </c>
    </row>
    <row r="45" spans="1:7" ht="60.75" customHeight="1">
      <c r="A45" s="23" t="s">
        <v>34</v>
      </c>
      <c r="B45" s="9">
        <v>908</v>
      </c>
      <c r="C45" s="28" t="s">
        <v>29</v>
      </c>
      <c r="D45" s="28" t="s">
        <v>31</v>
      </c>
      <c r="E45" s="28" t="s">
        <v>35</v>
      </c>
      <c r="F45" s="28"/>
      <c r="G45" s="10">
        <f>SUM(G46)</f>
        <v>5.3</v>
      </c>
    </row>
    <row r="46" spans="1:7" ht="56.25">
      <c r="A46" s="23" t="s">
        <v>36</v>
      </c>
      <c r="B46" s="9">
        <v>908</v>
      </c>
      <c r="C46" s="28" t="s">
        <v>29</v>
      </c>
      <c r="D46" s="28" t="s">
        <v>31</v>
      </c>
      <c r="E46" s="28" t="s">
        <v>35</v>
      </c>
      <c r="F46" s="28" t="s">
        <v>37</v>
      </c>
      <c r="G46" s="10">
        <v>5.3</v>
      </c>
    </row>
    <row r="47" spans="1:7" ht="18.75">
      <c r="A47" s="24" t="s">
        <v>38</v>
      </c>
      <c r="B47" s="9">
        <v>908</v>
      </c>
      <c r="C47" s="28" t="s">
        <v>39</v>
      </c>
      <c r="D47" s="28" t="s">
        <v>39</v>
      </c>
      <c r="E47" s="28"/>
      <c r="F47" s="28"/>
      <c r="G47" s="10">
        <f>G48</f>
        <v>1123.2</v>
      </c>
    </row>
    <row r="48" spans="1:7" ht="18.75">
      <c r="A48" s="24" t="s">
        <v>40</v>
      </c>
      <c r="B48" s="9">
        <v>908</v>
      </c>
      <c r="C48" s="28" t="s">
        <v>39</v>
      </c>
      <c r="D48" s="28" t="s">
        <v>41</v>
      </c>
      <c r="E48" s="28"/>
      <c r="F48" s="28"/>
      <c r="G48" s="10">
        <f>SUM(G49)</f>
        <v>1123.2</v>
      </c>
    </row>
    <row r="49" spans="1:7" ht="18.75">
      <c r="A49" s="24" t="s">
        <v>40</v>
      </c>
      <c r="B49" s="9">
        <v>908</v>
      </c>
      <c r="C49" s="28" t="s">
        <v>39</v>
      </c>
      <c r="D49" s="28" t="s">
        <v>41</v>
      </c>
      <c r="E49" s="28" t="s">
        <v>42</v>
      </c>
      <c r="F49" s="28"/>
      <c r="G49" s="10">
        <f>SUM(G50+G52+G54+G56)</f>
        <v>1123.2</v>
      </c>
    </row>
    <row r="50" spans="1:7" ht="18.75">
      <c r="A50" s="24" t="s">
        <v>43</v>
      </c>
      <c r="B50" s="9">
        <v>908</v>
      </c>
      <c r="C50" s="28" t="s">
        <v>39</v>
      </c>
      <c r="D50" s="28" t="s">
        <v>41</v>
      </c>
      <c r="E50" s="28" t="s">
        <v>44</v>
      </c>
      <c r="F50" s="28"/>
      <c r="G50" s="10">
        <f>SUM(G51)</f>
        <v>576.9</v>
      </c>
    </row>
    <row r="51" spans="1:7" ht="37.5">
      <c r="A51" s="5" t="s">
        <v>14</v>
      </c>
      <c r="B51" s="9">
        <v>908</v>
      </c>
      <c r="C51" s="28" t="s">
        <v>39</v>
      </c>
      <c r="D51" s="28" t="s">
        <v>41</v>
      </c>
      <c r="E51" s="28" t="s">
        <v>44</v>
      </c>
      <c r="F51" s="28" t="s">
        <v>15</v>
      </c>
      <c r="G51" s="10">
        <v>576.9</v>
      </c>
    </row>
    <row r="52" spans="1:7" ht="92.25" customHeight="1">
      <c r="A52" s="23" t="s">
        <v>45</v>
      </c>
      <c r="B52" s="9">
        <v>908</v>
      </c>
      <c r="C52" s="28" t="s">
        <v>39</v>
      </c>
      <c r="D52" s="28" t="s">
        <v>41</v>
      </c>
      <c r="E52" s="28" t="s">
        <v>46</v>
      </c>
      <c r="F52" s="28"/>
      <c r="G52" s="10">
        <f>SUM(G53)</f>
        <v>215.3</v>
      </c>
    </row>
    <row r="53" spans="1:7" ht="37.5">
      <c r="A53" s="5" t="s">
        <v>14</v>
      </c>
      <c r="B53" s="9">
        <v>908</v>
      </c>
      <c r="C53" s="28" t="s">
        <v>39</v>
      </c>
      <c r="D53" s="28" t="s">
        <v>41</v>
      </c>
      <c r="E53" s="28" t="s">
        <v>46</v>
      </c>
      <c r="F53" s="28" t="s">
        <v>15</v>
      </c>
      <c r="G53" s="10">
        <v>215.3</v>
      </c>
    </row>
    <row r="54" spans="1:7" ht="18.75">
      <c r="A54" s="24" t="s">
        <v>47</v>
      </c>
      <c r="B54" s="28" t="s">
        <v>48</v>
      </c>
      <c r="C54" s="28" t="s">
        <v>39</v>
      </c>
      <c r="D54" s="28" t="s">
        <v>41</v>
      </c>
      <c r="E54" s="28" t="s">
        <v>49</v>
      </c>
      <c r="F54" s="28"/>
      <c r="G54" s="10">
        <f>SUM(G55)</f>
        <v>56</v>
      </c>
    </row>
    <row r="55" spans="1:7" ht="37.5">
      <c r="A55" s="5" t="s">
        <v>14</v>
      </c>
      <c r="B55" s="28" t="s">
        <v>48</v>
      </c>
      <c r="C55" s="28" t="s">
        <v>39</v>
      </c>
      <c r="D55" s="28" t="s">
        <v>41</v>
      </c>
      <c r="E55" s="28" t="s">
        <v>49</v>
      </c>
      <c r="F55" s="28" t="s">
        <v>15</v>
      </c>
      <c r="G55" s="10">
        <v>56</v>
      </c>
    </row>
    <row r="56" spans="1:7" ht="56.25">
      <c r="A56" s="23" t="s">
        <v>50</v>
      </c>
      <c r="B56" s="9">
        <v>908</v>
      </c>
      <c r="C56" s="28" t="s">
        <v>39</v>
      </c>
      <c r="D56" s="28" t="s">
        <v>41</v>
      </c>
      <c r="E56" s="28" t="s">
        <v>51</v>
      </c>
      <c r="F56" s="28"/>
      <c r="G56" s="10">
        <f>SUM(G57)</f>
        <v>275</v>
      </c>
    </row>
    <row r="57" spans="1:7" ht="37.5">
      <c r="A57" s="5" t="s">
        <v>14</v>
      </c>
      <c r="B57" s="9">
        <v>908</v>
      </c>
      <c r="C57" s="28" t="s">
        <v>39</v>
      </c>
      <c r="D57" s="28" t="s">
        <v>41</v>
      </c>
      <c r="E57" s="28" t="s">
        <v>51</v>
      </c>
      <c r="F57" s="28" t="s">
        <v>15</v>
      </c>
      <c r="G57" s="10">
        <v>275</v>
      </c>
    </row>
    <row r="58" spans="1:7" ht="18.75" customHeight="1">
      <c r="A58" s="5" t="s">
        <v>68</v>
      </c>
      <c r="B58" s="9">
        <v>908</v>
      </c>
      <c r="C58" s="9" t="s">
        <v>52</v>
      </c>
      <c r="D58" s="9" t="s">
        <v>52</v>
      </c>
      <c r="E58" s="9"/>
      <c r="F58" s="9"/>
      <c r="G58" s="10">
        <f>SUM(G59+G66)</f>
        <v>1163.8</v>
      </c>
    </row>
    <row r="59" spans="1:7" ht="18.75">
      <c r="A59" s="5" t="s">
        <v>53</v>
      </c>
      <c r="B59" s="9">
        <v>908</v>
      </c>
      <c r="C59" s="9" t="s">
        <v>52</v>
      </c>
      <c r="D59" s="9" t="s">
        <v>54</v>
      </c>
      <c r="E59" s="9"/>
      <c r="F59" s="9"/>
      <c r="G59" s="10">
        <f>SUM(G60+G63)</f>
        <v>1158.3</v>
      </c>
    </row>
    <row r="60" spans="1:7" ht="37.5">
      <c r="A60" s="5" t="s">
        <v>69</v>
      </c>
      <c r="B60" s="9">
        <v>908</v>
      </c>
      <c r="C60" s="9" t="s">
        <v>52</v>
      </c>
      <c r="D60" s="9" t="s">
        <v>54</v>
      </c>
      <c r="E60" s="9">
        <v>4400000</v>
      </c>
      <c r="F60" s="9"/>
      <c r="G60" s="10">
        <f>SUM(G61)</f>
        <v>764.3</v>
      </c>
    </row>
    <row r="61" spans="1:7" ht="37.5">
      <c r="A61" s="25" t="s">
        <v>55</v>
      </c>
      <c r="B61" s="9">
        <v>908</v>
      </c>
      <c r="C61" s="9" t="s">
        <v>52</v>
      </c>
      <c r="D61" s="9" t="s">
        <v>54</v>
      </c>
      <c r="E61" s="9">
        <v>4409900</v>
      </c>
      <c r="F61" s="9"/>
      <c r="G61" s="10">
        <f>SUM(G62)</f>
        <v>764.3</v>
      </c>
    </row>
    <row r="62" spans="1:7" ht="37.5">
      <c r="A62" s="5" t="s">
        <v>56</v>
      </c>
      <c r="B62" s="9">
        <v>908</v>
      </c>
      <c r="C62" s="9" t="s">
        <v>52</v>
      </c>
      <c r="D62" s="9" t="s">
        <v>54</v>
      </c>
      <c r="E62" s="9">
        <v>4409900</v>
      </c>
      <c r="F62" s="9" t="s">
        <v>57</v>
      </c>
      <c r="G62" s="10">
        <v>764.3</v>
      </c>
    </row>
    <row r="63" spans="1:7" ht="18.75">
      <c r="A63" s="5" t="s">
        <v>58</v>
      </c>
      <c r="B63" s="9">
        <v>908</v>
      </c>
      <c r="C63" s="9" t="s">
        <v>52</v>
      </c>
      <c r="D63" s="9" t="s">
        <v>54</v>
      </c>
      <c r="E63" s="9">
        <v>4420000</v>
      </c>
      <c r="F63" s="9"/>
      <c r="G63" s="10">
        <f>SUM(G64)</f>
        <v>394</v>
      </c>
    </row>
    <row r="64" spans="1:7" ht="37.5">
      <c r="A64" s="5" t="s">
        <v>55</v>
      </c>
      <c r="B64" s="9">
        <v>908</v>
      </c>
      <c r="C64" s="9" t="s">
        <v>52</v>
      </c>
      <c r="D64" s="9" t="s">
        <v>54</v>
      </c>
      <c r="E64" s="9">
        <v>4429900</v>
      </c>
      <c r="F64" s="9"/>
      <c r="G64" s="10">
        <f>SUM(G65)</f>
        <v>394</v>
      </c>
    </row>
    <row r="65" spans="1:7" ht="37.5">
      <c r="A65" s="5" t="s">
        <v>56</v>
      </c>
      <c r="B65" s="9">
        <v>908</v>
      </c>
      <c r="C65" s="9" t="s">
        <v>52</v>
      </c>
      <c r="D65" s="9" t="s">
        <v>54</v>
      </c>
      <c r="E65" s="9">
        <v>4429900</v>
      </c>
      <c r="F65" s="9" t="s">
        <v>57</v>
      </c>
      <c r="G65" s="10">
        <v>394</v>
      </c>
    </row>
    <row r="66" spans="1:7" ht="37.5">
      <c r="A66" s="5" t="s">
        <v>67</v>
      </c>
      <c r="B66" s="9">
        <v>908</v>
      </c>
      <c r="C66" s="9" t="s">
        <v>52</v>
      </c>
      <c r="D66" s="28" t="s">
        <v>65</v>
      </c>
      <c r="E66" s="9"/>
      <c r="F66" s="9"/>
      <c r="G66" s="10">
        <f>SUM(G67)</f>
        <v>5.5</v>
      </c>
    </row>
    <row r="67" spans="1:7" ht="37.5">
      <c r="A67" s="5" t="s">
        <v>70</v>
      </c>
      <c r="B67" s="9">
        <v>908</v>
      </c>
      <c r="C67" s="9" t="s">
        <v>52</v>
      </c>
      <c r="D67" s="28" t="s">
        <v>65</v>
      </c>
      <c r="E67" s="9">
        <v>4500000</v>
      </c>
      <c r="F67" s="9"/>
      <c r="G67" s="10">
        <f>SUM(G68)</f>
        <v>5.5</v>
      </c>
    </row>
    <row r="68" spans="1:7" ht="34.5" customHeight="1">
      <c r="A68" s="23" t="s">
        <v>59</v>
      </c>
      <c r="B68" s="9">
        <v>908</v>
      </c>
      <c r="C68" s="9" t="s">
        <v>52</v>
      </c>
      <c r="D68" s="28" t="s">
        <v>65</v>
      </c>
      <c r="E68" s="9">
        <v>4508500</v>
      </c>
      <c r="F68" s="9"/>
      <c r="G68" s="10">
        <f>SUM(G69)</f>
        <v>5.5</v>
      </c>
    </row>
    <row r="69" spans="1:7" ht="37.5">
      <c r="A69" s="5" t="s">
        <v>60</v>
      </c>
      <c r="B69" s="9">
        <v>908</v>
      </c>
      <c r="C69" s="9" t="s">
        <v>52</v>
      </c>
      <c r="D69" s="28" t="s">
        <v>65</v>
      </c>
      <c r="E69" s="9">
        <v>4508500</v>
      </c>
      <c r="F69" s="9" t="s">
        <v>37</v>
      </c>
      <c r="G69" s="10">
        <v>5.5</v>
      </c>
    </row>
    <row r="70" spans="1:7" ht="18.75">
      <c r="A70" s="5" t="s">
        <v>79</v>
      </c>
      <c r="B70" s="9">
        <v>908</v>
      </c>
      <c r="C70" s="9">
        <v>1000</v>
      </c>
      <c r="D70" s="28" t="s">
        <v>82</v>
      </c>
      <c r="E70" s="9"/>
      <c r="F70" s="9"/>
      <c r="G70" s="10">
        <f>G71</f>
        <v>32.5</v>
      </c>
    </row>
    <row r="71" spans="1:7" ht="18" customHeight="1">
      <c r="A71" s="5" t="s">
        <v>83</v>
      </c>
      <c r="B71" s="9">
        <v>908</v>
      </c>
      <c r="C71" s="9">
        <v>1000</v>
      </c>
      <c r="D71" s="28" t="s">
        <v>80</v>
      </c>
      <c r="E71" s="9"/>
      <c r="F71" s="9"/>
      <c r="G71" s="10">
        <f>G72</f>
        <v>32.5</v>
      </c>
    </row>
    <row r="72" spans="1:7" ht="18.75">
      <c r="A72" s="5" t="s">
        <v>81</v>
      </c>
      <c r="B72" s="9">
        <v>908</v>
      </c>
      <c r="C72" s="9">
        <v>1000</v>
      </c>
      <c r="D72" s="28" t="s">
        <v>80</v>
      </c>
      <c r="E72" s="9">
        <v>5050000</v>
      </c>
      <c r="F72" s="9"/>
      <c r="G72" s="10">
        <f>G73</f>
        <v>32.5</v>
      </c>
    </row>
    <row r="73" spans="1:7" s="11" customFormat="1" ht="37.5">
      <c r="A73" s="5" t="s">
        <v>84</v>
      </c>
      <c r="B73" s="9">
        <v>908</v>
      </c>
      <c r="C73" s="9">
        <v>1000</v>
      </c>
      <c r="D73" s="28" t="s">
        <v>80</v>
      </c>
      <c r="E73" s="9">
        <v>5053300</v>
      </c>
      <c r="F73" s="28" t="s">
        <v>85</v>
      </c>
      <c r="G73" s="10">
        <v>32.5</v>
      </c>
    </row>
    <row r="74" spans="1:7" ht="18.75">
      <c r="A74" s="24" t="s">
        <v>61</v>
      </c>
      <c r="B74" s="9">
        <v>908</v>
      </c>
      <c r="C74" s="9">
        <v>1400</v>
      </c>
      <c r="D74" s="9">
        <v>1400</v>
      </c>
      <c r="E74" s="9"/>
      <c r="F74" s="9"/>
      <c r="G74" s="10">
        <f>G75</f>
        <v>0</v>
      </c>
    </row>
    <row r="75" spans="1:7" ht="18.75">
      <c r="A75" s="23" t="s">
        <v>62</v>
      </c>
      <c r="B75" s="9">
        <v>908</v>
      </c>
      <c r="C75" s="29">
        <v>1400</v>
      </c>
      <c r="D75" s="29">
        <v>1403</v>
      </c>
      <c r="E75" s="29"/>
      <c r="F75" s="29"/>
      <c r="G75" s="17">
        <f>G76</f>
        <v>0</v>
      </c>
    </row>
    <row r="76" spans="1:7" ht="183.75" customHeight="1">
      <c r="A76" s="23" t="s">
        <v>71</v>
      </c>
      <c r="B76" s="9">
        <v>908</v>
      </c>
      <c r="C76" s="29">
        <v>1400</v>
      </c>
      <c r="D76" s="29">
        <v>1403</v>
      </c>
      <c r="E76" s="29">
        <v>5210600</v>
      </c>
      <c r="F76" s="30"/>
      <c r="G76" s="10">
        <f>SUM(G77)</f>
        <v>0</v>
      </c>
    </row>
    <row r="77" spans="1:7" ht="17.25" customHeight="1">
      <c r="A77" s="23" t="s">
        <v>95</v>
      </c>
      <c r="B77" s="9">
        <v>908</v>
      </c>
      <c r="C77" s="29">
        <v>1400</v>
      </c>
      <c r="D77" s="29">
        <v>1403</v>
      </c>
      <c r="E77" s="29">
        <v>5210600</v>
      </c>
      <c r="F77" s="30" t="s">
        <v>63</v>
      </c>
      <c r="G77" s="10">
        <v>0</v>
      </c>
    </row>
    <row r="78" spans="2:6" ht="18.75">
      <c r="B78" s="2"/>
      <c r="C78" s="2"/>
      <c r="D78" s="2"/>
      <c r="E78" s="2"/>
      <c r="F78" s="2"/>
    </row>
    <row r="79" spans="2:6" ht="18.75">
      <c r="B79" s="2"/>
      <c r="C79" s="2"/>
      <c r="D79" s="2"/>
      <c r="E79" s="2"/>
      <c r="F79" s="2"/>
    </row>
    <row r="80" spans="2:6" ht="18.75">
      <c r="B80" s="2"/>
      <c r="C80" s="2"/>
      <c r="D80" s="2"/>
      <c r="E80" s="2"/>
      <c r="F80" s="2"/>
    </row>
    <row r="81" spans="2:6" ht="18.75">
      <c r="B81" s="2"/>
      <c r="C81" s="2"/>
      <c r="D81" s="2"/>
      <c r="E81" s="2"/>
      <c r="F81" s="2"/>
    </row>
    <row r="82" spans="2:6" ht="18.75">
      <c r="B82" s="2"/>
      <c r="C82" s="2"/>
      <c r="D82" s="2"/>
      <c r="E82" s="2"/>
      <c r="F82" s="2"/>
    </row>
    <row r="83" spans="2:6" ht="18.75">
      <c r="B83" s="2"/>
      <c r="C83" s="2"/>
      <c r="D83" s="2"/>
      <c r="E83" s="2"/>
      <c r="F83" s="2"/>
    </row>
    <row r="84" spans="2:6" ht="18.75">
      <c r="B84" s="2"/>
      <c r="C84" s="2"/>
      <c r="D84" s="2"/>
      <c r="E84" s="2"/>
      <c r="F84" s="2"/>
    </row>
    <row r="85" spans="2:6" ht="18.75">
      <c r="B85" s="2"/>
      <c r="C85" s="2"/>
      <c r="D85" s="2"/>
      <c r="E85" s="2"/>
      <c r="F85" s="2"/>
    </row>
    <row r="86" spans="2:6" ht="18.75">
      <c r="B86" s="2"/>
      <c r="C86" s="2"/>
      <c r="D86" s="2"/>
      <c r="E86" s="2"/>
      <c r="F86" s="2"/>
    </row>
    <row r="87" spans="2:6" ht="18.75">
      <c r="B87" s="2"/>
      <c r="C87" s="2"/>
      <c r="D87" s="2"/>
      <c r="E87" s="2"/>
      <c r="F87" s="2"/>
    </row>
    <row r="88" spans="2:6" ht="18.75">
      <c r="B88" s="2"/>
      <c r="C88" s="2"/>
      <c r="D88" s="2"/>
      <c r="E88" s="2"/>
      <c r="F88" s="2"/>
    </row>
    <row r="89" spans="2:6" ht="18.75">
      <c r="B89" s="2"/>
      <c r="C89" s="2"/>
      <c r="D89" s="2"/>
      <c r="E89" s="2"/>
      <c r="F89" s="2"/>
    </row>
    <row r="90" spans="2:6" ht="18.75">
      <c r="B90" s="2"/>
      <c r="C90" s="2"/>
      <c r="D90" s="2"/>
      <c r="E90" s="2"/>
      <c r="F90" s="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</sheetData>
  <sheetProtection/>
  <mergeCells count="2">
    <mergeCell ref="A6:F6"/>
    <mergeCell ref="A7:F7"/>
  </mergeCells>
  <printOptions/>
  <pageMargins left="0.75" right="0.19027777777777777" top="0.6402777777777777" bottom="0.6201388888888889" header="0.5118055555555555" footer="0.5"/>
  <pageSetup horizontalDpi="300" verticalDpi="300" orientation="portrait" paperSize="9" scale="8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7.28125" style="1" customWidth="1"/>
    <col min="2" max="2" width="6.8515625" style="1" customWidth="1"/>
    <col min="3" max="3" width="9.28125" style="1" customWidth="1"/>
    <col min="4" max="4" width="8.8515625" style="1" customWidth="1"/>
    <col min="5" max="5" width="13.28125" style="1" customWidth="1"/>
    <col min="6" max="16384" width="9.140625" style="1" customWidth="1"/>
  </cols>
  <sheetData>
    <row r="1" ht="18.75">
      <c r="E1" s="18" t="s">
        <v>75</v>
      </c>
    </row>
    <row r="2" ht="18.75">
      <c r="E2" s="19" t="s">
        <v>76</v>
      </c>
    </row>
    <row r="3" ht="18.75">
      <c r="E3" s="19" t="s">
        <v>77</v>
      </c>
    </row>
    <row r="4" spans="2:5" ht="18.75">
      <c r="B4" s="1" t="s">
        <v>106</v>
      </c>
      <c r="E4" s="19"/>
    </row>
    <row r="5" ht="11.25" customHeight="1"/>
    <row r="6" spans="1:5" ht="24.75" customHeight="1">
      <c r="A6" s="65" t="s">
        <v>74</v>
      </c>
      <c r="B6" s="65"/>
      <c r="C6" s="65"/>
      <c r="D6" s="65"/>
      <c r="E6" s="2"/>
    </row>
    <row r="7" spans="1:5" ht="18.75">
      <c r="A7" s="64" t="s">
        <v>73</v>
      </c>
      <c r="B7" s="64"/>
      <c r="C7" s="64"/>
      <c r="D7" s="64"/>
      <c r="E7" s="2"/>
    </row>
    <row r="9" ht="16.5" customHeight="1">
      <c r="E9" s="1" t="s">
        <v>78</v>
      </c>
    </row>
    <row r="10" spans="1:5" ht="12.75" customHeight="1">
      <c r="A10" s="68" t="s">
        <v>2</v>
      </c>
      <c r="B10" s="68" t="s">
        <v>3</v>
      </c>
      <c r="C10" s="68" t="s">
        <v>4</v>
      </c>
      <c r="D10" s="68" t="s">
        <v>5</v>
      </c>
      <c r="E10" s="66" t="s">
        <v>8</v>
      </c>
    </row>
    <row r="11" spans="1:5" ht="26.25" customHeight="1">
      <c r="A11" s="69"/>
      <c r="B11" s="69"/>
      <c r="C11" s="69"/>
      <c r="D11" s="69"/>
      <c r="E11" s="67"/>
    </row>
    <row r="12" spans="1:5" ht="18.75">
      <c r="A12" s="3" t="s">
        <v>72</v>
      </c>
      <c r="B12" s="4"/>
      <c r="C12" s="5"/>
      <c r="D12" s="5"/>
      <c r="E12" s="6">
        <f>E13+E20+E22+E24+E29+E18+E27</f>
        <v>5934.700000000001</v>
      </c>
    </row>
    <row r="13" spans="1:5" s="8" customFormat="1" ht="18.75">
      <c r="A13" s="7" t="s">
        <v>10</v>
      </c>
      <c r="B13" s="4"/>
      <c r="C13" s="7" t="s">
        <v>11</v>
      </c>
      <c r="D13" s="7"/>
      <c r="E13" s="6">
        <f>SUM(E15+E16+E17+E14)</f>
        <v>3529.3</v>
      </c>
    </row>
    <row r="14" spans="1:5" s="8" customFormat="1" ht="72.75" customHeight="1">
      <c r="A14" s="5" t="s">
        <v>98</v>
      </c>
      <c r="B14" s="4"/>
      <c r="C14" s="7"/>
      <c r="D14" s="62">
        <v>103</v>
      </c>
      <c r="E14" s="6">
        <v>1.6</v>
      </c>
    </row>
    <row r="15" spans="1:5" s="11" customFormat="1" ht="75.75" customHeight="1">
      <c r="A15" s="31" t="s">
        <v>17</v>
      </c>
      <c r="B15" s="9"/>
      <c r="C15" s="5"/>
      <c r="D15" s="5" t="s">
        <v>18</v>
      </c>
      <c r="E15" s="10">
        <v>3289.8</v>
      </c>
    </row>
    <row r="16" spans="1:5" s="11" customFormat="1" ht="18.75">
      <c r="A16" s="5" t="s">
        <v>22</v>
      </c>
      <c r="B16" s="9"/>
      <c r="C16" s="5"/>
      <c r="D16" s="12" t="s">
        <v>64</v>
      </c>
      <c r="E16" s="10">
        <v>20</v>
      </c>
    </row>
    <row r="17" spans="1:5" s="46" customFormat="1" ht="18.75">
      <c r="A17" s="31" t="s">
        <v>96</v>
      </c>
      <c r="B17" s="33"/>
      <c r="C17" s="31"/>
      <c r="D17" s="43" t="s">
        <v>97</v>
      </c>
      <c r="E17" s="34">
        <v>217.9</v>
      </c>
    </row>
    <row r="18" spans="1:5" s="15" customFormat="1" ht="18.75">
      <c r="A18" s="7" t="s">
        <v>86</v>
      </c>
      <c r="B18" s="4"/>
      <c r="C18" s="14" t="s">
        <v>87</v>
      </c>
      <c r="D18" s="14"/>
      <c r="E18" s="6">
        <f>E19</f>
        <v>80.6</v>
      </c>
    </row>
    <row r="19" spans="1:5" s="11" customFormat="1" ht="18.75">
      <c r="A19" s="5" t="s">
        <v>88</v>
      </c>
      <c r="B19" s="9"/>
      <c r="C19" s="12"/>
      <c r="D19" s="12" t="s">
        <v>90</v>
      </c>
      <c r="E19" s="10">
        <v>80.6</v>
      </c>
    </row>
    <row r="20" spans="1:5" s="15" customFormat="1" ht="17.25" customHeight="1">
      <c r="A20" s="13" t="s">
        <v>28</v>
      </c>
      <c r="B20" s="4"/>
      <c r="C20" s="14" t="s">
        <v>29</v>
      </c>
      <c r="D20" s="14"/>
      <c r="E20" s="6">
        <f>E21</f>
        <v>5.3</v>
      </c>
    </row>
    <row r="21" spans="1:5" s="11" customFormat="1" ht="18.75">
      <c r="A21" s="16" t="s">
        <v>30</v>
      </c>
      <c r="B21" s="9"/>
      <c r="C21" s="12"/>
      <c r="D21" s="12" t="s">
        <v>31</v>
      </c>
      <c r="E21" s="10">
        <v>5.3</v>
      </c>
    </row>
    <row r="22" spans="1:5" s="15" customFormat="1" ht="18.75">
      <c r="A22" s="13" t="s">
        <v>38</v>
      </c>
      <c r="B22" s="4"/>
      <c r="C22" s="14" t="s">
        <v>39</v>
      </c>
      <c r="D22" s="14"/>
      <c r="E22" s="6">
        <v>1123.2</v>
      </c>
    </row>
    <row r="23" spans="1:5" s="11" customFormat="1" ht="18.75">
      <c r="A23" s="16" t="s">
        <v>40</v>
      </c>
      <c r="B23" s="9"/>
      <c r="C23" s="12"/>
      <c r="D23" s="12" t="s">
        <v>41</v>
      </c>
      <c r="E23" s="10">
        <v>1123.2</v>
      </c>
    </row>
    <row r="24" spans="1:5" s="15" customFormat="1" ht="18.75">
      <c r="A24" s="7" t="s">
        <v>68</v>
      </c>
      <c r="B24" s="4"/>
      <c r="C24" s="7" t="s">
        <v>52</v>
      </c>
      <c r="D24" s="7"/>
      <c r="E24" s="6">
        <v>1163.8</v>
      </c>
    </row>
    <row r="25" spans="1:5" s="11" customFormat="1" ht="18.75">
      <c r="A25" s="5" t="s">
        <v>53</v>
      </c>
      <c r="B25" s="9"/>
      <c r="C25" s="5"/>
      <c r="D25" s="5" t="s">
        <v>54</v>
      </c>
      <c r="E25" s="10">
        <v>1158.3</v>
      </c>
    </row>
    <row r="26" spans="1:5" s="11" customFormat="1" ht="37.5">
      <c r="A26" s="5" t="s">
        <v>67</v>
      </c>
      <c r="B26" s="9"/>
      <c r="C26" s="5"/>
      <c r="D26" s="12" t="s">
        <v>65</v>
      </c>
      <c r="E26" s="10">
        <v>5.5</v>
      </c>
    </row>
    <row r="27" spans="1:5" s="15" customFormat="1" ht="18.75">
      <c r="A27" s="7" t="s">
        <v>79</v>
      </c>
      <c r="B27" s="4"/>
      <c r="C27" s="3">
        <v>1000</v>
      </c>
      <c r="D27" s="14"/>
      <c r="E27" s="6">
        <f>E28</f>
        <v>32.5</v>
      </c>
    </row>
    <row r="28" spans="1:5" s="11" customFormat="1" ht="16.5" customHeight="1">
      <c r="A28" s="5" t="s">
        <v>83</v>
      </c>
      <c r="B28" s="9"/>
      <c r="C28" s="5"/>
      <c r="D28" s="12" t="s">
        <v>80</v>
      </c>
      <c r="E28" s="10">
        <v>32.5</v>
      </c>
    </row>
    <row r="29" spans="1:5" s="15" customFormat="1" ht="18.75">
      <c r="A29" s="13" t="s">
        <v>61</v>
      </c>
      <c r="B29" s="4"/>
      <c r="C29" s="3">
        <v>1400</v>
      </c>
      <c r="D29" s="7"/>
      <c r="E29" s="6">
        <f>E30</f>
        <v>0</v>
      </c>
    </row>
    <row r="30" spans="1:5" s="11" customFormat="1" ht="18.75">
      <c r="A30" s="5" t="s">
        <v>62</v>
      </c>
      <c r="B30" s="9"/>
      <c r="C30" s="16"/>
      <c r="D30" s="47">
        <v>1403</v>
      </c>
      <c r="E30" s="17">
        <v>0</v>
      </c>
    </row>
    <row r="35" ht="36" customHeight="1"/>
  </sheetData>
  <sheetProtection/>
  <mergeCells count="7">
    <mergeCell ref="A6:D6"/>
    <mergeCell ref="A7:D7"/>
    <mergeCell ref="E10:E11"/>
    <mergeCell ref="A10:A11"/>
    <mergeCell ref="B10:B11"/>
    <mergeCell ref="C10:C11"/>
    <mergeCell ref="D10:D11"/>
  </mergeCells>
  <printOptions/>
  <pageMargins left="0.75" right="0.6298611111111111" top="0.6402777777777777" bottom="0.6201388888888889" header="0.5118055555555555" footer="0.5"/>
  <pageSetup horizontalDpi="300" verticalDpi="3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2011-12-20T04:06:37Z</cp:lastPrinted>
  <dcterms:modified xsi:type="dcterms:W3CDTF">2011-12-20T04:13:40Z</dcterms:modified>
  <cp:category/>
  <cp:version/>
  <cp:contentType/>
  <cp:contentStatus/>
</cp:coreProperties>
</file>