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0" windowWidth="13275" windowHeight="6945" tabRatio="440" activeTab="1"/>
  </bookViews>
  <sheets>
    <sheet name="4" sheetId="1" r:id="rId1"/>
    <sheet name="5" sheetId="2" r:id="rId2"/>
  </sheets>
  <definedNames>
    <definedName name="_xlnm.Print_Titles" localSheetId="0">'4'!$9:$9</definedName>
    <definedName name="_xlnm.Print_Titles" localSheetId="1">'5'!$9:$9</definedName>
    <definedName name="_xlnm.Print_Area" localSheetId="0">'4'!$A$1:$E$31</definedName>
    <definedName name="_xlnm.Print_Area" localSheetId="1">'5'!$A$1:$G$89</definedName>
  </definedNames>
  <calcPr fullCalcOnLoad="1"/>
</workbook>
</file>

<file path=xl/sharedStrings.xml><?xml version="1.0" encoding="utf-8"?>
<sst xmlns="http://schemas.openxmlformats.org/spreadsheetml/2006/main" count="420" uniqueCount="154">
  <si>
    <t>(тысяч рублей)</t>
  </si>
  <si>
    <t>Наименование</t>
  </si>
  <si>
    <t>ЦСР</t>
  </si>
  <si>
    <t>Рз</t>
  </si>
  <si>
    <t>ПР</t>
  </si>
  <si>
    <t>ВР</t>
  </si>
  <si>
    <t>Г</t>
  </si>
  <si>
    <t>Жилищно-коммунальное хозяйство</t>
  </si>
  <si>
    <t>0500</t>
  </si>
  <si>
    <t>0502</t>
  </si>
  <si>
    <t>Выполнение функций органами местного самоуправления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</si>
  <si>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</si>
  <si>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500</t>
  </si>
  <si>
    <t>Культура</t>
  </si>
  <si>
    <t>Национальная оборона</t>
  </si>
  <si>
    <t>Итого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</si>
  <si>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</si>
  <si>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</si>
  <si>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</si>
  <si>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</si>
  <si>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006</t>
  </si>
  <si>
    <t>Бюджетные инвестиции</t>
  </si>
  <si>
    <t>003</t>
  </si>
  <si>
    <t>Мобилизационная  и вневойсковая подготовка</t>
  </si>
  <si>
    <t>0501</t>
  </si>
  <si>
    <t>7950000</t>
  </si>
  <si>
    <t>Целевые программы муниципальных
образований</t>
  </si>
  <si>
    <t>Благоустройство</t>
  </si>
  <si>
    <t>3500300</t>
  </si>
  <si>
    <t xml:space="preserve">Безвозмездные перечисления организациям, за исключением государственных и муниципальных организаций  </t>
  </si>
  <si>
    <t>За счет собственных доходов поселения</t>
  </si>
  <si>
    <t>за счет поступлений из бюджетов другого уровня</t>
  </si>
  <si>
    <t>Другие общегосударственные вопросы</t>
  </si>
  <si>
    <t>Другие вопросы в области культуры, кинематографии</t>
  </si>
  <si>
    <t>Национальная экономика</t>
  </si>
  <si>
    <t xml:space="preserve">МО «Нежновское сельское поселение» </t>
  </si>
  <si>
    <t>Администрация МО "Нежновское сельское поселение"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</si>
  <si>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</si>
  <si>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Иные межбюджетные трансферты </t>
  </si>
  <si>
    <t>Осуществление первичного воинского учета на территориях, где отсутствуют военные комиссариаты</t>
  </si>
  <si>
    <t>Мобилизация и вневойсковая подготовка</t>
  </si>
  <si>
    <t>Дорожное хозяйство (дорожные фонды)</t>
  </si>
  <si>
    <t>01</t>
  </si>
  <si>
    <t>03</t>
  </si>
  <si>
    <t>04</t>
  </si>
  <si>
    <t>11</t>
  </si>
  <si>
    <t>13</t>
  </si>
  <si>
    <t>02</t>
  </si>
  <si>
    <t>09</t>
  </si>
  <si>
    <t>05</t>
  </si>
  <si>
    <t>08</t>
  </si>
  <si>
    <t>Итого расходов:</t>
  </si>
  <si>
    <t>00</t>
  </si>
  <si>
    <t>ГРБС</t>
  </si>
  <si>
    <t>Социальная политика</t>
  </si>
  <si>
    <t>Пенсионное обеспечение</t>
  </si>
  <si>
    <t>Приложение №4</t>
  </si>
  <si>
    <t>Приложение №3</t>
  </si>
  <si>
    <t>Показатели исполнения расходов бюджета муниципального образования</t>
  </si>
  <si>
    <t>0100</t>
  </si>
  <si>
    <t>0103</t>
  </si>
  <si>
    <t>0104</t>
  </si>
  <si>
    <t>0111</t>
  </si>
  <si>
    <t>0113</t>
  </si>
  <si>
    <t>0200</t>
  </si>
  <si>
    <t>0203</t>
  </si>
  <si>
    <t>0400</t>
  </si>
  <si>
    <t>0409</t>
  </si>
  <si>
    <t>0503</t>
  </si>
  <si>
    <t>0800</t>
  </si>
  <si>
    <t>0801</t>
  </si>
  <si>
    <t>0804</t>
  </si>
  <si>
    <t>1000</t>
  </si>
  <si>
    <t>1001</t>
  </si>
  <si>
    <t>Другие вопросы в области национальной экономики</t>
  </si>
  <si>
    <t>0412</t>
  </si>
  <si>
    <t>Непрограммные расходы</t>
  </si>
  <si>
    <t>Непрограммные расходы органов местного самоуправления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</si>
  <si>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</si>
  <si>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</si>
  <si>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540</t>
  </si>
  <si>
    <t>Обеспечение деятельности органов местного самоуправления</t>
  </si>
  <si>
    <t>Обеспечение деятельности Главы администрации</t>
  </si>
  <si>
    <t>Расходы на выплаты по оплате труда органов местного самоуправления</t>
  </si>
  <si>
    <t>Фонд оплаты труда муниципальных органов и взносы по обязательному социальному страхованию</t>
  </si>
  <si>
    <t>Расходы на обеспечение функций органов местного самоуправления</t>
  </si>
  <si>
    <t>Иные межбюджетные трансферты</t>
  </si>
  <si>
    <t>Резервный фонд администрации МО "Нежновское сельское поселение"</t>
  </si>
  <si>
    <t>Резервные средства</t>
  </si>
  <si>
    <t>870</t>
  </si>
  <si>
    <t>Информационное обеспечение деятельности органов местного самоуправления</t>
  </si>
  <si>
    <t>Муниципальная программа МО "Нежновское сельское поселение""Развитие дорог в Нежновском сельском поселении"</t>
  </si>
  <si>
    <t xml:space="preserve">Непрограммные расходы </t>
  </si>
  <si>
    <t>Культура, кинематография.</t>
  </si>
  <si>
    <t>Обеспечение деятельности дома культуры</t>
  </si>
  <si>
    <t>Обеспечение деятельности библиотеки</t>
  </si>
  <si>
    <t>Иные межбюджетные трансферты для осуществления передаваемых полномочий по решению вопросов местного значения,связанных с исполнением частичных функций по ст. 51 ЖК РФ</t>
  </si>
  <si>
    <t>Культура, кинематография</t>
  </si>
  <si>
    <t xml:space="preserve">                                     к Постановлению Главы администрации</t>
  </si>
  <si>
    <t xml:space="preserve">к Постановлению главы администрации </t>
  </si>
  <si>
    <t>№ 42  от  29.04.2016г.</t>
  </si>
  <si>
    <t xml:space="preserve"> "Нежновское сельское поселение"  по ведомственной структуре расходов за 1 квартал 2016 года</t>
  </si>
  <si>
    <t>№ 42      от 29.04. 2016г.</t>
  </si>
  <si>
    <t xml:space="preserve">Показатели исполнения расходов бюджета муниципального образования  "Нежновское сельское поселение"по разделам,подразделам бюджетной классификации за 1 квартал 2016 года </t>
  </si>
  <si>
    <t>154,5</t>
  </si>
  <si>
    <t>Публичные нормативные социальные выплаты гражданам</t>
  </si>
  <si>
    <t>87 9 01 00410</t>
  </si>
  <si>
    <t>310</t>
  </si>
  <si>
    <t>Муниципальная пенсия за выслугу лет муниципальным служащим</t>
  </si>
  <si>
    <t>87 9 01 00000</t>
  </si>
  <si>
    <t>87 0 00 00000</t>
  </si>
  <si>
    <t>Иные  закупки товаров,работ и услуг для обеспечения государственных                            ( муниципальных )нужд</t>
  </si>
  <si>
    <t>87 9  01 80240</t>
  </si>
  <si>
    <t>240</t>
  </si>
  <si>
    <t>Расходы на выплаты персоналу казенных учреждений</t>
  </si>
  <si>
    <t>110</t>
  </si>
  <si>
    <t>87 9  01 80230</t>
  </si>
  <si>
    <t>8,8</t>
  </si>
  <si>
    <t>87 9 00 00000</t>
  </si>
  <si>
    <t>Содержание,обслуживание,капитальный и текущий ремонт объектов уличного освещения</t>
  </si>
  <si>
    <t>87 9 0180190</t>
  </si>
  <si>
    <t>Содержание,поддержание и улучшение санитарного и эстетического состояния территории муниципального образования</t>
  </si>
  <si>
    <t>87 9 01 80210</t>
  </si>
  <si>
    <t>87 9 01 80360</t>
  </si>
  <si>
    <t>Установка, ремонт и содержание объектов внешнего благоустройства.</t>
  </si>
  <si>
    <t>47 0 00 00000</t>
  </si>
  <si>
    <t>Подпрограмма "Поддержание существующей сети автомобильных дорог общего пользования"</t>
  </si>
  <si>
    <t>47 1 00 00000</t>
  </si>
  <si>
    <t>Основное мероприятие: Содержание,капитальный ремонт и ремонт автомобильных дорог общего пользования местного значения,дворовых территорий многоквартирных домов и проездов к ним</t>
  </si>
  <si>
    <t>Содержание автомобильных дорог</t>
  </si>
  <si>
    <t>47 1 01 80100</t>
  </si>
  <si>
    <t>Капитальный ремонт и ремонт автомобильных дорог общего пользования местного значения</t>
  </si>
  <si>
    <t>47 1 01 80110</t>
  </si>
  <si>
    <t>87 9 01 51180</t>
  </si>
  <si>
    <t>Расходы на выплаты персоналу государственных (муниципальных) органов</t>
  </si>
  <si>
    <t>120</t>
  </si>
  <si>
    <t>Прочие мероприятия по реализации иных общегосударственных(муниципальных) вопросов</t>
  </si>
  <si>
    <t>87 9 01 80080</t>
  </si>
  <si>
    <t>87 9 0180060</t>
  </si>
  <si>
    <t>87 9 0180010</t>
  </si>
  <si>
    <t>86 4 01 02850</t>
  </si>
  <si>
    <t>86 4 01 02810</t>
  </si>
  <si>
    <t>Иные межбюджетные трансферты на осуществление части отдельных полномочий по составлению,исполнению  бюджета поселения</t>
  </si>
  <si>
    <t>86 4 01 00120</t>
  </si>
  <si>
    <t>86 4  01 00120</t>
  </si>
  <si>
    <t>86 4 01 00100</t>
  </si>
  <si>
    <t>86 4 01 00000</t>
  </si>
  <si>
    <t>86 3 01 00100</t>
  </si>
  <si>
    <t>86 3  01 00000</t>
  </si>
  <si>
    <t>86 0 00 00000</t>
  </si>
  <si>
    <t>86 4 01 02830</t>
  </si>
  <si>
    <t>Иные межбюджетные трансферты на исполнение полномочий по осуществлению муниципального жилищного контроля на территориях поселения</t>
  </si>
  <si>
    <t>237,4</t>
  </si>
  <si>
    <t xml:space="preserve">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</si>
</sst>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?"/>
    <numFmt numFmtId="180" formatCode="[$-FC19]d\ mmmm\ yyyy\ &quot;г.&quot;"/>
    <numFmt numFmtId="181" formatCode="0000"/>
  </numFmts>
  <fonts count="32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7" fillId="7" borderId="1" applyNumberFormat="0" applyAlignment="0" applyProtection="0"/>
    <xf numFmtId="0" fontId="18" fillId="19" borderId="2" applyNumberFormat="0" applyAlignment="0" applyProtection="0"/>
    <xf numFmtId="0" fontId="19" fillId="1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0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0" borderId="7" applyNumberFormat="0" applyAlignment="0" applyProtection="0"/>
    <xf numFmtId="0" fontId="9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178" fontId="4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173" fontId="2" fillId="0" borderId="10" xfId="0" applyNumberFormat="1" applyFont="1" applyFill="1" applyBorder="1" applyAlignment="1">
      <alignment horizontal="right" wrapText="1"/>
    </xf>
    <xf numFmtId="173" fontId="5" fillId="0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2" fillId="8" borderId="10" xfId="0" applyFont="1" applyFill="1" applyBorder="1" applyAlignment="1">
      <alignment wrapText="1"/>
    </xf>
    <xf numFmtId="173" fontId="5" fillId="0" borderId="11" xfId="0" applyNumberFormat="1" applyFont="1" applyFill="1" applyBorder="1" applyAlignment="1">
      <alignment horizontal="right" wrapText="1"/>
    </xf>
    <xf numFmtId="173" fontId="2" fillId="0" borderId="11" xfId="0" applyNumberFormat="1" applyFont="1" applyFill="1" applyBorder="1" applyAlignment="1">
      <alignment horizontal="right" wrapText="1"/>
    </xf>
    <xf numFmtId="178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8" fontId="4" fillId="0" borderId="11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173" fontId="13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 quotePrefix="1">
      <alignment wrapText="1"/>
    </xf>
    <xf numFmtId="0" fontId="13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wrapText="1"/>
    </xf>
    <xf numFmtId="49" fontId="11" fillId="0" borderId="11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left" wrapText="1"/>
    </xf>
    <xf numFmtId="173" fontId="11" fillId="0" borderId="10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center" wrapText="1"/>
    </xf>
    <xf numFmtId="181" fontId="11" fillId="0" borderId="13" xfId="0" applyNumberFormat="1" applyFont="1" applyFill="1" applyBorder="1" applyAlignment="1" quotePrefix="1">
      <alignment horizontal="center" wrapText="1"/>
    </xf>
    <xf numFmtId="0" fontId="11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 quotePrefix="1">
      <alignment wrapText="1"/>
    </xf>
    <xf numFmtId="49" fontId="11" fillId="0" borderId="10" xfId="0" applyNumberFormat="1" applyFont="1" applyFill="1" applyBorder="1" applyAlignment="1" quotePrefix="1">
      <alignment wrapText="1"/>
    </xf>
    <xf numFmtId="181" fontId="11" fillId="0" borderId="10" xfId="0" applyNumberFormat="1" applyFont="1" applyFill="1" applyBorder="1" applyAlignment="1" quotePrefix="1">
      <alignment horizontal="left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left" wrapText="1"/>
    </xf>
    <xf numFmtId="0" fontId="13" fillId="0" borderId="10" xfId="0" applyFont="1" applyBorder="1" applyAlignment="1">
      <alignment/>
    </xf>
    <xf numFmtId="49" fontId="13" fillId="0" borderId="10" xfId="0" applyNumberFormat="1" applyFont="1" applyFill="1" applyBorder="1" applyAlignment="1" quotePrefix="1">
      <alignment wrapText="1"/>
    </xf>
    <xf numFmtId="0" fontId="14" fillId="0" borderId="10" xfId="0" applyFont="1" applyBorder="1" applyAlignment="1">
      <alignment horizontal="left"/>
    </xf>
    <xf numFmtId="49" fontId="14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left"/>
    </xf>
    <xf numFmtId="181" fontId="13" fillId="0" borderId="10" xfId="0" applyNumberFormat="1" applyFont="1" applyFill="1" applyBorder="1" applyAlignment="1" quotePrefix="1">
      <alignment horizontal="left" wrapText="1"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 quotePrefix="1">
      <alignment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wrapText="1"/>
    </xf>
    <xf numFmtId="0" fontId="13" fillId="0" borderId="13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173" fontId="13" fillId="0" borderId="10" xfId="0" applyNumberFormat="1" applyFont="1" applyBorder="1" applyAlignment="1">
      <alignment/>
    </xf>
    <xf numFmtId="0" fontId="29" fillId="0" borderId="10" xfId="0" applyFont="1" applyFill="1" applyBorder="1" applyAlignment="1">
      <alignment vertical="top" wrapText="1"/>
    </xf>
    <xf numFmtId="0" fontId="2" fillId="0" borderId="11" xfId="0" applyFont="1" applyBorder="1" applyAlignment="1">
      <alignment/>
    </xf>
    <xf numFmtId="173" fontId="11" fillId="19" borderId="10" xfId="0" applyNumberFormat="1" applyFont="1" applyFill="1" applyBorder="1" applyAlignment="1">
      <alignment horizontal="right" wrapText="1"/>
    </xf>
    <xf numFmtId="173" fontId="13" fillId="19" borderId="10" xfId="0" applyNumberFormat="1" applyFont="1" applyFill="1" applyBorder="1" applyAlignment="1">
      <alignment horizontal="right" wrapText="1"/>
    </xf>
    <xf numFmtId="0" fontId="2" fillId="19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1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/>
    </xf>
    <xf numFmtId="0" fontId="13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vertical="top"/>
    </xf>
    <xf numFmtId="49" fontId="12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49" fontId="11" fillId="0" borderId="10" xfId="0" applyNumberFormat="1" applyFont="1" applyBorder="1" applyAlignment="1">
      <alignment horizontal="right"/>
    </xf>
    <xf numFmtId="0" fontId="29" fillId="0" borderId="10" xfId="0" applyFont="1" applyBorder="1" applyAlignment="1">
      <alignment vertical="top" wrapText="1"/>
    </xf>
    <xf numFmtId="0" fontId="30" fillId="0" borderId="10" xfId="0" applyFont="1" applyBorder="1" applyAlignment="1">
      <alignment vertical="top"/>
    </xf>
    <xf numFmtId="0" fontId="30" fillId="0" borderId="10" xfId="0" applyFont="1" applyBorder="1" applyAlignment="1">
      <alignment/>
    </xf>
    <xf numFmtId="0" fontId="30" fillId="0" borderId="10" xfId="0" applyFont="1" applyFill="1" applyBorder="1" applyAlignment="1" quotePrefix="1">
      <alignment horizontal="left" wrapText="1"/>
    </xf>
    <xf numFmtId="49" fontId="30" fillId="0" borderId="10" xfId="0" applyNumberFormat="1" applyFont="1" applyFill="1" applyBorder="1" applyAlignment="1">
      <alignment wrapText="1"/>
    </xf>
    <xf numFmtId="49" fontId="30" fillId="19" borderId="10" xfId="0" applyNumberFormat="1" applyFont="1" applyFill="1" applyBorder="1" applyAlignment="1">
      <alignment horizontal="right"/>
    </xf>
    <xf numFmtId="0" fontId="29" fillId="0" borderId="10" xfId="0" applyFont="1" applyBorder="1" applyAlignment="1">
      <alignment vertical="top"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 quotePrefix="1">
      <alignment horizontal="left" wrapText="1"/>
    </xf>
    <xf numFmtId="49" fontId="29" fillId="0" borderId="10" xfId="0" applyNumberFormat="1" applyFont="1" applyFill="1" applyBorder="1" applyAlignment="1">
      <alignment wrapText="1"/>
    </xf>
    <xf numFmtId="49" fontId="29" fillId="19" borderId="10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 quotePrefix="1">
      <alignment wrapText="1"/>
    </xf>
    <xf numFmtId="49" fontId="29" fillId="0" borderId="10" xfId="0" applyNumberFormat="1" applyFont="1" applyFill="1" applyBorder="1" applyAlignment="1" quotePrefix="1">
      <alignment wrapText="1"/>
    </xf>
    <xf numFmtId="173" fontId="29" fillId="19" borderId="10" xfId="0" applyNumberFormat="1" applyFont="1" applyFill="1" applyBorder="1" applyAlignment="1">
      <alignment horizontal="right" wrapText="1"/>
    </xf>
    <xf numFmtId="178" fontId="29" fillId="0" borderId="11" xfId="0" applyNumberFormat="1" applyFont="1" applyBorder="1" applyAlignment="1">
      <alignment/>
    </xf>
    <xf numFmtId="178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0" fontId="31" fillId="0" borderId="1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Border="1" applyAlignment="1">
      <alignment horizontal="right" wrapText="1"/>
    </xf>
    <xf numFmtId="0" fontId="31" fillId="0" borderId="10" xfId="0" applyFont="1" applyBorder="1" applyAlignment="1">
      <alignment vertical="top" wrapText="1"/>
    </xf>
    <xf numFmtId="0" fontId="29" fillId="0" borderId="10" xfId="0" applyFont="1" applyFill="1" applyBorder="1" applyAlignment="1">
      <alignment horizontal="left" wrapText="1"/>
    </xf>
    <xf numFmtId="173" fontId="29" fillId="0" borderId="10" xfId="0" applyNumberFormat="1" applyFont="1" applyFill="1" applyBorder="1" applyAlignment="1">
      <alignment horizontal="right" wrapText="1"/>
    </xf>
    <xf numFmtId="173" fontId="29" fillId="0" borderId="11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wrapText="1"/>
    </xf>
    <xf numFmtId="0" fontId="29" fillId="0" borderId="15" xfId="0" applyFont="1" applyFill="1" applyBorder="1" applyAlignment="1">
      <alignment horizontal="left" wrapText="1"/>
    </xf>
    <xf numFmtId="0" fontId="29" fillId="0" borderId="11" xfId="0" applyFont="1" applyBorder="1" applyAlignment="1">
      <alignment/>
    </xf>
    <xf numFmtId="0" fontId="31" fillId="0" borderId="11" xfId="0" applyFont="1" applyBorder="1" applyAlignment="1">
      <alignment/>
    </xf>
    <xf numFmtId="178" fontId="31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181" fontId="29" fillId="0" borderId="10" xfId="0" applyNumberFormat="1" applyFont="1" applyFill="1" applyBorder="1" applyAlignment="1" quotePrefix="1">
      <alignment horizontal="left" wrapText="1"/>
    </xf>
    <xf numFmtId="0" fontId="31" fillId="0" borderId="10" xfId="0" applyFont="1" applyFill="1" applyBorder="1" applyAlignment="1">
      <alignment horizontal="center" wrapText="1"/>
    </xf>
    <xf numFmtId="181" fontId="31" fillId="0" borderId="10" xfId="0" applyNumberFormat="1" applyFont="1" applyFill="1" applyBorder="1" applyAlignment="1" quotePrefix="1">
      <alignment horizontal="left" wrapText="1"/>
    </xf>
    <xf numFmtId="49" fontId="31" fillId="0" borderId="10" xfId="0" applyNumberFormat="1" applyFont="1" applyFill="1" applyBorder="1" applyAlignment="1">
      <alignment wrapText="1"/>
    </xf>
    <xf numFmtId="49" fontId="31" fillId="0" borderId="10" xfId="0" applyNumberFormat="1" applyFont="1" applyFill="1" applyBorder="1" applyAlignment="1">
      <alignment horizontal="left" wrapText="1"/>
    </xf>
    <xf numFmtId="49" fontId="31" fillId="0" borderId="10" xfId="0" applyNumberFormat="1" applyFont="1" applyBorder="1" applyAlignment="1">
      <alignment horizontal="left"/>
    </xf>
    <xf numFmtId="49" fontId="31" fillId="0" borderId="10" xfId="0" applyNumberFormat="1" applyFont="1" applyBorder="1" applyAlignment="1">
      <alignment/>
    </xf>
    <xf numFmtId="178" fontId="31" fillId="0" borderId="11" xfId="0" applyNumberFormat="1" applyFont="1" applyBorder="1" applyAlignment="1">
      <alignment/>
    </xf>
    <xf numFmtId="49" fontId="31" fillId="0" borderId="10" xfId="0" applyNumberFormat="1" applyFont="1" applyFill="1" applyBorder="1" applyAlignment="1" quotePrefix="1">
      <alignment wrapText="1"/>
    </xf>
    <xf numFmtId="173" fontId="31" fillId="0" borderId="11" xfId="0" applyNumberFormat="1" applyFont="1" applyFill="1" applyBorder="1" applyAlignment="1">
      <alignment horizontal="right" wrapText="1"/>
    </xf>
    <xf numFmtId="173" fontId="31" fillId="0" borderId="10" xfId="0" applyNumberFormat="1" applyFont="1" applyFill="1" applyBorder="1" applyAlignment="1">
      <alignment horizontal="right" wrapText="1"/>
    </xf>
    <xf numFmtId="0" fontId="31" fillId="0" borderId="0" xfId="0" applyFont="1" applyFill="1" applyAlignment="1">
      <alignment/>
    </xf>
    <xf numFmtId="178" fontId="31" fillId="0" borderId="10" xfId="0" applyNumberFormat="1" applyFont="1" applyFill="1" applyBorder="1" applyAlignment="1">
      <alignment/>
    </xf>
    <xf numFmtId="173" fontId="29" fillId="0" borderId="10" xfId="0" applyNumberFormat="1" applyFont="1" applyBorder="1" applyAlignment="1">
      <alignment/>
    </xf>
    <xf numFmtId="49" fontId="29" fillId="0" borderId="10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0" xfId="0" applyNumberFormat="1" applyFont="1" applyAlignment="1">
      <alignment horizontal="left"/>
    </xf>
    <xf numFmtId="49" fontId="29" fillId="0" borderId="11" xfId="0" applyNumberFormat="1" applyFont="1" applyBorder="1" applyAlignment="1">
      <alignment horizontal="left"/>
    </xf>
    <xf numFmtId="49" fontId="29" fillId="0" borderId="10" xfId="0" applyNumberFormat="1" applyFont="1" applyBorder="1" applyAlignment="1">
      <alignment horizontal="left"/>
    </xf>
    <xf numFmtId="49" fontId="29" fillId="0" borderId="0" xfId="0" applyNumberFormat="1" applyFont="1" applyAlignment="1">
      <alignment horizontal="left"/>
    </xf>
    <xf numFmtId="49" fontId="29" fillId="19" borderId="10" xfId="0" applyNumberFormat="1" applyFont="1" applyFill="1" applyBorder="1" applyAlignment="1">
      <alignment horizontal="right" wrapText="1"/>
    </xf>
    <xf numFmtId="49" fontId="11" fillId="19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78" fontId="31" fillId="0" borderId="1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zoomScalePageLayoutView="0" workbookViewId="0" topLeftCell="A9">
      <selection activeCell="C21" sqref="C21"/>
    </sheetView>
  </sheetViews>
  <sheetFormatPr defaultColWidth="9.140625" defaultRowHeight="12.75"/>
  <cols>
    <col min="1" max="1" width="47.28125" style="1" customWidth="1"/>
    <col min="2" max="2" width="4.57421875" style="1" hidden="1" customWidth="1"/>
    <col min="3" max="3" width="9.00390625" style="1" customWidth="1"/>
    <col min="4" max="4" width="8.57421875" style="1" customWidth="1"/>
    <col min="5" max="5" width="13.8515625" style="1" customWidth="1"/>
    <col min="6" max="6" width="11.28125" style="1" customWidth="1"/>
    <col min="7" max="7" width="13.57421875" style="1" customWidth="1"/>
    <col min="8" max="8" width="12.140625" style="1" customWidth="1"/>
    <col min="9" max="16384" width="9.140625" style="1" customWidth="1"/>
  </cols>
  <sheetData>
    <row r="1" spans="5:6" ht="18.75">
      <c r="E1" s="18" t="s">
        <v>56</v>
      </c>
      <c r="F1" s="7"/>
    </row>
    <row r="2" spans="1:6" ht="18.75">
      <c r="A2" s="143" t="s">
        <v>98</v>
      </c>
      <c r="B2" s="144"/>
      <c r="C2" s="144"/>
      <c r="D2" s="144"/>
      <c r="E2" s="144"/>
      <c r="F2" s="7"/>
    </row>
    <row r="3" spans="5:6" ht="18.75">
      <c r="E3" s="3" t="s">
        <v>35</v>
      </c>
      <c r="F3" s="7"/>
    </row>
    <row r="4" spans="1:6" ht="18.75">
      <c r="A4" s="145" t="s">
        <v>102</v>
      </c>
      <c r="B4" s="146"/>
      <c r="C4" s="146"/>
      <c r="D4" s="146"/>
      <c r="E4" s="146"/>
      <c r="F4" s="7"/>
    </row>
    <row r="5" spans="5:6" ht="18.75">
      <c r="E5" s="19"/>
      <c r="F5" s="7"/>
    </row>
    <row r="6" spans="1:6" ht="87" customHeight="1">
      <c r="A6" s="142" t="s">
        <v>103</v>
      </c>
      <c r="B6" s="142"/>
      <c r="C6" s="142"/>
      <c r="D6" s="142"/>
      <c r="E6" s="142"/>
      <c r="F6" s="8"/>
    </row>
    <row r="7" spans="1:5" ht="18.75">
      <c r="A7" s="141"/>
      <c r="B7" s="141"/>
      <c r="C7" s="141"/>
      <c r="D7" s="141"/>
      <c r="E7" s="141"/>
    </row>
    <row r="8" ht="18.75">
      <c r="E8" s="21" t="s">
        <v>0</v>
      </c>
    </row>
    <row r="9" spans="1:5" ht="87.75" customHeight="1">
      <c r="A9" s="65" t="s">
        <v>1</v>
      </c>
      <c r="B9" s="65" t="s">
        <v>6</v>
      </c>
      <c r="C9" s="65" t="s">
        <v>3</v>
      </c>
      <c r="D9" s="65" t="s">
        <v>4</v>
      </c>
      <c r="E9" s="23" t="s">
        <v>51</v>
      </c>
    </row>
    <row r="10" spans="1:5" ht="18.75">
      <c r="A10" s="24" t="s">
        <v>15</v>
      </c>
      <c r="B10" s="29"/>
      <c r="C10" s="27" t="s">
        <v>16</v>
      </c>
      <c r="D10" s="27" t="s">
        <v>16</v>
      </c>
      <c r="E10" s="28">
        <v>1968.2</v>
      </c>
    </row>
    <row r="11" spans="1:5" s="2" customFormat="1" ht="18.75" customHeight="1">
      <c r="A11" s="59" t="s">
        <v>17</v>
      </c>
      <c r="B11" s="60">
        <v>912</v>
      </c>
      <c r="C11" s="81" t="s">
        <v>59</v>
      </c>
      <c r="D11" s="60"/>
      <c r="E11" s="28">
        <v>985.4</v>
      </c>
    </row>
    <row r="12" spans="1:5" s="12" customFormat="1" ht="73.5" customHeight="1">
      <c r="A12" s="61" t="s">
        <v>37</v>
      </c>
      <c r="B12" s="62"/>
      <c r="C12" s="82" t="s">
        <v>59</v>
      </c>
      <c r="D12" s="82" t="s">
        <v>60</v>
      </c>
      <c r="E12" s="35">
        <v>10.4</v>
      </c>
    </row>
    <row r="13" spans="1:5" s="5" customFormat="1" ht="83.25">
      <c r="A13" s="43" t="s">
        <v>18</v>
      </c>
      <c r="B13" s="44">
        <v>912</v>
      </c>
      <c r="C13" s="80" t="s">
        <v>59</v>
      </c>
      <c r="D13" s="80" t="s">
        <v>61</v>
      </c>
      <c r="E13" s="35">
        <v>932.2</v>
      </c>
    </row>
    <row r="14" spans="1:5" ht="18" customHeight="1">
      <c r="A14" s="26" t="s">
        <v>19</v>
      </c>
      <c r="B14" s="29">
        <v>912</v>
      </c>
      <c r="C14" s="63" t="s">
        <v>59</v>
      </c>
      <c r="D14" s="63" t="s">
        <v>62</v>
      </c>
      <c r="E14" s="35">
        <v>0</v>
      </c>
    </row>
    <row r="15" spans="1:5" ht="18" customHeight="1">
      <c r="A15" s="26" t="s">
        <v>32</v>
      </c>
      <c r="B15" s="29">
        <v>912</v>
      </c>
      <c r="C15" s="63" t="s">
        <v>59</v>
      </c>
      <c r="D15" s="63" t="s">
        <v>63</v>
      </c>
      <c r="E15" s="35">
        <v>42.8</v>
      </c>
    </row>
    <row r="16" spans="1:5" ht="18" customHeight="1">
      <c r="A16" s="24" t="s">
        <v>14</v>
      </c>
      <c r="B16" s="25"/>
      <c r="C16" s="64" t="s">
        <v>64</v>
      </c>
      <c r="D16" s="64"/>
      <c r="E16" s="28">
        <v>27.7</v>
      </c>
    </row>
    <row r="17" spans="1:5" ht="18.75">
      <c r="A17" s="26" t="s">
        <v>40</v>
      </c>
      <c r="B17" s="29"/>
      <c r="C17" s="63" t="s">
        <v>64</v>
      </c>
      <c r="D17" s="63" t="s">
        <v>65</v>
      </c>
      <c r="E17" s="35">
        <v>27.7</v>
      </c>
    </row>
    <row r="18" spans="1:5" ht="21.75" customHeight="1">
      <c r="A18" s="24" t="s">
        <v>34</v>
      </c>
      <c r="B18" s="29"/>
      <c r="C18" s="63" t="s">
        <v>66</v>
      </c>
      <c r="D18" s="63"/>
      <c r="E18" s="28">
        <v>217.3</v>
      </c>
    </row>
    <row r="19" spans="1:5" ht="18.75">
      <c r="A19" s="43" t="s">
        <v>41</v>
      </c>
      <c r="B19" s="29"/>
      <c r="C19" s="63" t="s">
        <v>66</v>
      </c>
      <c r="D19" s="63" t="s">
        <v>67</v>
      </c>
      <c r="E19" s="35">
        <v>217.3</v>
      </c>
    </row>
    <row r="20" spans="1:5" ht="33.75">
      <c r="A20" s="43" t="s">
        <v>74</v>
      </c>
      <c r="B20" s="29"/>
      <c r="C20" s="63" t="s">
        <v>66</v>
      </c>
      <c r="D20" s="63" t="s">
        <v>75</v>
      </c>
      <c r="E20" s="35">
        <v>0</v>
      </c>
    </row>
    <row r="21" spans="1:5" s="12" customFormat="1" ht="18.75">
      <c r="A21" s="55" t="s">
        <v>7</v>
      </c>
      <c r="B21" s="25">
        <v>912</v>
      </c>
      <c r="C21" s="64" t="s">
        <v>8</v>
      </c>
      <c r="D21" s="64"/>
      <c r="E21" s="28">
        <v>291.3</v>
      </c>
    </row>
    <row r="22" spans="1:5" ht="18.75" customHeight="1">
      <c r="A22" s="38" t="s">
        <v>27</v>
      </c>
      <c r="B22" s="29">
        <v>912</v>
      </c>
      <c r="C22" s="63" t="s">
        <v>8</v>
      </c>
      <c r="D22" s="63" t="s">
        <v>68</v>
      </c>
      <c r="E22" s="35">
        <v>291.3</v>
      </c>
    </row>
    <row r="23" spans="1:5" s="12" customFormat="1" ht="24.75" customHeight="1">
      <c r="A23" s="24" t="s">
        <v>97</v>
      </c>
      <c r="B23" s="25">
        <v>912</v>
      </c>
      <c r="C23" s="64" t="s">
        <v>69</v>
      </c>
      <c r="D23" s="64"/>
      <c r="E23" s="28">
        <v>292</v>
      </c>
    </row>
    <row r="24" spans="1:5" ht="18.75">
      <c r="A24" s="26" t="s">
        <v>13</v>
      </c>
      <c r="B24" s="29">
        <v>912</v>
      </c>
      <c r="C24" s="63" t="s">
        <v>69</v>
      </c>
      <c r="D24" s="63" t="s">
        <v>70</v>
      </c>
      <c r="E24" s="35">
        <v>292</v>
      </c>
    </row>
    <row r="25" spans="1:5" ht="36" customHeight="1">
      <c r="A25" s="26" t="s">
        <v>33</v>
      </c>
      <c r="B25" s="29"/>
      <c r="C25" s="63" t="s">
        <v>69</v>
      </c>
      <c r="D25" s="80" t="s">
        <v>71</v>
      </c>
      <c r="E25" s="35">
        <v>0</v>
      </c>
    </row>
    <row r="26" spans="1:5" ht="18.75">
      <c r="A26" s="47" t="s">
        <v>54</v>
      </c>
      <c r="B26" s="9"/>
      <c r="C26" s="64" t="s">
        <v>72</v>
      </c>
      <c r="D26" s="64"/>
      <c r="E26" s="66">
        <v>154.5</v>
      </c>
    </row>
    <row r="27" spans="1:5" ht="18.75">
      <c r="A27" s="38" t="s">
        <v>55</v>
      </c>
      <c r="B27" s="9"/>
      <c r="C27" s="63" t="s">
        <v>72</v>
      </c>
      <c r="D27" s="63" t="s">
        <v>73</v>
      </c>
      <c r="E27" s="83" t="s">
        <v>104</v>
      </c>
    </row>
  </sheetData>
  <sheetProtection/>
  <mergeCells count="4">
    <mergeCell ref="A7:E7"/>
    <mergeCell ref="A6:E6"/>
    <mergeCell ref="A2:E2"/>
    <mergeCell ref="A4:E4"/>
  </mergeCells>
  <printOptions/>
  <pageMargins left="0.984251968503937" right="0.16" top="0.7086614173228347" bottom="0.18" header="0.2755905511811024" footer="0.35433070866141736"/>
  <pageSetup horizontalDpi="600" verticalDpi="600" orientation="portrait" paperSize="9" scale="8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tabSelected="1" view="pageBreakPreview" zoomScaleSheetLayoutView="100" zoomScalePageLayoutView="0" workbookViewId="0" topLeftCell="A28">
      <selection activeCell="G28" sqref="G28"/>
    </sheetView>
  </sheetViews>
  <sheetFormatPr defaultColWidth="9.140625" defaultRowHeight="12.75"/>
  <cols>
    <col min="1" max="1" width="43.7109375" style="1" customWidth="1"/>
    <col min="2" max="2" width="7.28125" style="1" customWidth="1"/>
    <col min="3" max="4" width="6.421875" style="1" bestFit="1" customWidth="1"/>
    <col min="5" max="5" width="16.421875" style="1" customWidth="1"/>
    <col min="6" max="6" width="6.28125" style="1" customWidth="1"/>
    <col min="7" max="7" width="16.28125" style="1" customWidth="1"/>
    <col min="8" max="8" width="10.421875" style="1" hidden="1" customWidth="1"/>
    <col min="9" max="9" width="0" style="1" hidden="1" customWidth="1"/>
    <col min="10" max="10" width="4.00390625" style="1" customWidth="1"/>
    <col min="11" max="16384" width="9.140625" style="1" customWidth="1"/>
  </cols>
  <sheetData>
    <row r="1" ht="18.75">
      <c r="G1" s="4" t="s">
        <v>57</v>
      </c>
    </row>
    <row r="2" spans="1:7" ht="18.75">
      <c r="A2" s="149" t="s">
        <v>99</v>
      </c>
      <c r="B2" s="144"/>
      <c r="C2" s="144"/>
      <c r="D2" s="144"/>
      <c r="E2" s="144"/>
      <c r="F2" s="144"/>
      <c r="G2" s="144"/>
    </row>
    <row r="3" ht="18.75">
      <c r="G3" s="3" t="s">
        <v>35</v>
      </c>
    </row>
    <row r="4" spans="2:7" ht="18.75">
      <c r="B4" s="150" t="s">
        <v>100</v>
      </c>
      <c r="C4" s="146"/>
      <c r="D4" s="146"/>
      <c r="E4" s="146"/>
      <c r="F4" s="146"/>
      <c r="G4" s="146"/>
    </row>
    <row r="5" ht="18.75">
      <c r="G5" s="19"/>
    </row>
    <row r="6" spans="1:9" ht="18.75">
      <c r="A6" s="148" t="s">
        <v>58</v>
      </c>
      <c r="B6" s="148"/>
      <c r="C6" s="148"/>
      <c r="D6" s="148"/>
      <c r="E6" s="148"/>
      <c r="F6" s="148"/>
      <c r="G6" s="148"/>
      <c r="H6" s="148"/>
      <c r="I6" s="148"/>
    </row>
    <row r="7" spans="1:9" ht="45" customHeight="1">
      <c r="A7" s="147" t="s">
        <v>101</v>
      </c>
      <c r="B7" s="147"/>
      <c r="C7" s="147"/>
      <c r="D7" s="147"/>
      <c r="E7" s="147"/>
      <c r="F7" s="147"/>
      <c r="G7" s="147"/>
      <c r="H7" s="147"/>
      <c r="I7" s="147"/>
    </row>
    <row r="8" spans="7:8" ht="18.75">
      <c r="G8" s="21" t="s">
        <v>0</v>
      </c>
      <c r="H8" s="1" t="s">
        <v>0</v>
      </c>
    </row>
    <row r="9" spans="1:9" ht="144.75" customHeight="1">
      <c r="A9" s="22" t="s">
        <v>1</v>
      </c>
      <c r="B9" s="22" t="s">
        <v>53</v>
      </c>
      <c r="C9" s="22" t="s">
        <v>3</v>
      </c>
      <c r="D9" s="22" t="s">
        <v>4</v>
      </c>
      <c r="E9" s="22" t="s">
        <v>2</v>
      </c>
      <c r="F9" s="22" t="s">
        <v>5</v>
      </c>
      <c r="G9" s="23" t="s">
        <v>51</v>
      </c>
      <c r="H9" s="13" t="s">
        <v>30</v>
      </c>
      <c r="I9" s="13" t="s">
        <v>31</v>
      </c>
    </row>
    <row r="10" spans="1:9" ht="33">
      <c r="A10" s="72" t="s">
        <v>36</v>
      </c>
      <c r="B10" s="25">
        <v>908</v>
      </c>
      <c r="C10" s="26" t="s">
        <v>16</v>
      </c>
      <c r="D10" s="26" t="s">
        <v>16</v>
      </c>
      <c r="E10" s="26" t="s">
        <v>16</v>
      </c>
      <c r="F10" s="27" t="s">
        <v>16</v>
      </c>
      <c r="G10" s="28">
        <v>1968.2</v>
      </c>
      <c r="H10" s="14" t="e">
        <f>SUM(H11+#REF!+#REF!+#REF!+H60+#REF!+H74+#REF!+#REF!+H51+#REF!)</f>
        <v>#REF!</v>
      </c>
      <c r="I10" s="11" t="e">
        <f>SUM(I11+#REF!+#REF!+#REF!+I60+#REF!+I74+#REF!+#REF!)</f>
        <v>#REF!</v>
      </c>
    </row>
    <row r="11" spans="1:9" ht="18.75" customHeight="1">
      <c r="A11" s="72" t="s">
        <v>17</v>
      </c>
      <c r="B11" s="29"/>
      <c r="C11" s="30" t="s">
        <v>42</v>
      </c>
      <c r="D11" s="30" t="s">
        <v>52</v>
      </c>
      <c r="E11" s="24" t="s">
        <v>16</v>
      </c>
      <c r="F11" s="31" t="s">
        <v>16</v>
      </c>
      <c r="G11" s="28">
        <v>985.4</v>
      </c>
      <c r="H11" s="15" t="e">
        <f>SUM(H12+H16+#REF!+H32)</f>
        <v>#REF!</v>
      </c>
      <c r="I11" s="10" t="e">
        <f>SUM(I12+I16+#REF!+I32)</f>
        <v>#REF!</v>
      </c>
    </row>
    <row r="12" spans="1:9" ht="78.75">
      <c r="A12" s="84" t="s">
        <v>11</v>
      </c>
      <c r="B12" s="29"/>
      <c r="C12" s="32" t="s">
        <v>42</v>
      </c>
      <c r="D12" s="32" t="s">
        <v>43</v>
      </c>
      <c r="E12" s="33"/>
      <c r="F12" s="34"/>
      <c r="G12" s="35">
        <v>10.4</v>
      </c>
      <c r="H12" s="15" t="e">
        <f>SUM(#REF!)</f>
        <v>#REF!</v>
      </c>
      <c r="I12" s="10" t="e">
        <f>SUM(#REF!)</f>
        <v>#REF!</v>
      </c>
    </row>
    <row r="13" spans="1:9" ht="31.5">
      <c r="A13" s="84" t="s">
        <v>78</v>
      </c>
      <c r="B13" s="105"/>
      <c r="C13" s="106" t="s">
        <v>42</v>
      </c>
      <c r="D13" s="106" t="s">
        <v>43</v>
      </c>
      <c r="E13" s="112" t="s">
        <v>146</v>
      </c>
      <c r="F13" s="34"/>
      <c r="G13" s="35">
        <v>10.4</v>
      </c>
      <c r="H13" s="107"/>
      <c r="I13" s="107"/>
    </row>
    <row r="14" spans="1:7" ht="48" customHeight="1">
      <c r="A14" s="108" t="s">
        <v>79</v>
      </c>
      <c r="B14" s="36"/>
      <c r="C14" s="37" t="s">
        <v>42</v>
      </c>
      <c r="D14" s="37" t="s">
        <v>43</v>
      </c>
      <c r="E14" s="113" t="s">
        <v>150</v>
      </c>
      <c r="F14" s="38"/>
      <c r="G14" s="35">
        <v>10.4</v>
      </c>
    </row>
    <row r="15" spans="1:7" ht="15.75" customHeight="1">
      <c r="A15" s="74" t="s">
        <v>38</v>
      </c>
      <c r="B15" s="36"/>
      <c r="C15" s="37" t="s">
        <v>42</v>
      </c>
      <c r="D15" s="37" t="s">
        <v>43</v>
      </c>
      <c r="E15" s="113" t="s">
        <v>150</v>
      </c>
      <c r="F15" s="39" t="s">
        <v>80</v>
      </c>
      <c r="G15" s="35">
        <v>10.4</v>
      </c>
    </row>
    <row r="16" spans="1:9" s="103" customFormat="1" ht="80.25" customHeight="1">
      <c r="A16" s="67" t="s">
        <v>18</v>
      </c>
      <c r="B16" s="97"/>
      <c r="C16" s="98" t="s">
        <v>42</v>
      </c>
      <c r="D16" s="98" t="s">
        <v>44</v>
      </c>
      <c r="E16" s="95" t="s">
        <v>16</v>
      </c>
      <c r="F16" s="109" t="s">
        <v>16</v>
      </c>
      <c r="G16" s="110">
        <v>932.2</v>
      </c>
      <c r="H16" s="111">
        <f>SUM(H17,H20)</f>
        <v>3194.5</v>
      </c>
      <c r="I16" s="110">
        <f>SUM(I17,I20)</f>
        <v>0</v>
      </c>
    </row>
    <row r="17" spans="1:9" s="103" customFormat="1" ht="31.5">
      <c r="A17" s="67" t="s">
        <v>81</v>
      </c>
      <c r="B17" s="97"/>
      <c r="C17" s="99" t="s">
        <v>42</v>
      </c>
      <c r="D17" s="98" t="s">
        <v>44</v>
      </c>
      <c r="E17" s="95" t="s">
        <v>149</v>
      </c>
      <c r="F17" s="109" t="s">
        <v>16</v>
      </c>
      <c r="G17" s="110">
        <v>932.2</v>
      </c>
      <c r="H17" s="111">
        <f>SUM(H18)</f>
        <v>2561.2</v>
      </c>
      <c r="I17" s="110">
        <f>SUM(I18)</f>
        <v>0</v>
      </c>
    </row>
    <row r="18" spans="1:9" s="103" customFormat="1" ht="32.25" customHeight="1">
      <c r="A18" s="67" t="s">
        <v>82</v>
      </c>
      <c r="B18" s="97"/>
      <c r="C18" s="98" t="s">
        <v>42</v>
      </c>
      <c r="D18" s="98" t="s">
        <v>44</v>
      </c>
      <c r="E18" s="93" t="s">
        <v>148</v>
      </c>
      <c r="F18" s="109" t="s">
        <v>16</v>
      </c>
      <c r="G18" s="110">
        <v>215.3</v>
      </c>
      <c r="H18" s="111">
        <f>SUM(H19)</f>
        <v>2561.2</v>
      </c>
      <c r="I18" s="110">
        <f>SUM(I19)</f>
        <v>0</v>
      </c>
    </row>
    <row r="19" spans="1:9" s="103" customFormat="1" ht="31.5">
      <c r="A19" s="67" t="s">
        <v>83</v>
      </c>
      <c r="B19" s="97"/>
      <c r="C19" s="98" t="s">
        <v>42</v>
      </c>
      <c r="D19" s="98" t="s">
        <v>44</v>
      </c>
      <c r="E19" s="93" t="s">
        <v>147</v>
      </c>
      <c r="F19" s="109"/>
      <c r="G19" s="110">
        <v>215.3</v>
      </c>
      <c r="H19" s="110">
        <v>2561.2</v>
      </c>
      <c r="I19" s="102">
        <v>0</v>
      </c>
    </row>
    <row r="20" spans="1:9" s="103" customFormat="1" ht="48.75" customHeight="1">
      <c r="A20" s="84" t="s">
        <v>84</v>
      </c>
      <c r="B20" s="97"/>
      <c r="C20" s="98" t="s">
        <v>42</v>
      </c>
      <c r="D20" s="98" t="s">
        <v>44</v>
      </c>
      <c r="E20" s="93" t="s">
        <v>147</v>
      </c>
      <c r="F20" s="109">
        <v>120</v>
      </c>
      <c r="G20" s="110">
        <v>215.3</v>
      </c>
      <c r="H20" s="111">
        <f>SUM(H21)</f>
        <v>633.3</v>
      </c>
      <c r="I20" s="110">
        <f>SUM(I21)</f>
        <v>0</v>
      </c>
    </row>
    <row r="21" spans="1:9" s="103" customFormat="1" ht="31.5">
      <c r="A21" s="67" t="s">
        <v>78</v>
      </c>
      <c r="B21" s="97"/>
      <c r="C21" s="98" t="s">
        <v>42</v>
      </c>
      <c r="D21" s="98" t="s">
        <v>44</v>
      </c>
      <c r="E21" s="93" t="s">
        <v>146</v>
      </c>
      <c r="F21" s="109"/>
      <c r="G21" s="110">
        <v>716.9</v>
      </c>
      <c r="H21" s="91">
        <v>633.3</v>
      </c>
      <c r="I21" s="102">
        <v>0</v>
      </c>
    </row>
    <row r="22" spans="1:9" s="103" customFormat="1" ht="31.5">
      <c r="A22" s="67" t="s">
        <v>83</v>
      </c>
      <c r="B22" s="97"/>
      <c r="C22" s="93" t="s">
        <v>42</v>
      </c>
      <c r="D22" s="96" t="s">
        <v>44</v>
      </c>
      <c r="E22" s="93" t="s">
        <v>145</v>
      </c>
      <c r="F22" s="109"/>
      <c r="G22" s="110">
        <v>513.2</v>
      </c>
      <c r="H22" s="114"/>
      <c r="I22" s="102"/>
    </row>
    <row r="23" spans="1:9" s="103" customFormat="1" ht="33" customHeight="1">
      <c r="A23" s="84" t="s">
        <v>134</v>
      </c>
      <c r="B23" s="97"/>
      <c r="C23" s="96" t="s">
        <v>42</v>
      </c>
      <c r="D23" s="96" t="s">
        <v>44</v>
      </c>
      <c r="E23" s="93" t="s">
        <v>145</v>
      </c>
      <c r="F23" s="109">
        <v>120</v>
      </c>
      <c r="G23" s="110">
        <v>513.2</v>
      </c>
      <c r="H23" s="114"/>
      <c r="I23" s="102"/>
    </row>
    <row r="24" spans="1:9" s="103" customFormat="1" ht="31.5">
      <c r="A24" s="67" t="s">
        <v>85</v>
      </c>
      <c r="B24" s="97"/>
      <c r="C24" s="96" t="s">
        <v>42</v>
      </c>
      <c r="D24" s="96" t="s">
        <v>44</v>
      </c>
      <c r="E24" s="93" t="s">
        <v>144</v>
      </c>
      <c r="F24" s="109"/>
      <c r="G24" s="110">
        <v>174.3</v>
      </c>
      <c r="H24" s="114"/>
      <c r="I24" s="102"/>
    </row>
    <row r="25" spans="1:9" s="103" customFormat="1" ht="47.25">
      <c r="A25" s="132" t="s">
        <v>111</v>
      </c>
      <c r="B25" s="97"/>
      <c r="C25" s="96" t="s">
        <v>42</v>
      </c>
      <c r="D25" s="96" t="s">
        <v>44</v>
      </c>
      <c r="E25" s="93" t="s">
        <v>143</v>
      </c>
      <c r="F25" s="109">
        <v>240</v>
      </c>
      <c r="G25" s="110">
        <v>174.3</v>
      </c>
      <c r="H25" s="114"/>
      <c r="I25" s="102"/>
    </row>
    <row r="26" spans="1:9" s="103" customFormat="1" ht="63">
      <c r="A26" s="67" t="s">
        <v>142</v>
      </c>
      <c r="B26" s="97"/>
      <c r="C26" s="96" t="s">
        <v>42</v>
      </c>
      <c r="D26" s="96" t="s">
        <v>44</v>
      </c>
      <c r="E26" s="93" t="s">
        <v>141</v>
      </c>
      <c r="F26" s="109"/>
      <c r="G26" s="110">
        <v>27.1</v>
      </c>
      <c r="H26" s="114"/>
      <c r="I26" s="102"/>
    </row>
    <row r="27" spans="1:9" s="117" customFormat="1" ht="15.75">
      <c r="A27" s="67" t="s">
        <v>86</v>
      </c>
      <c r="B27" s="97"/>
      <c r="C27" s="99" t="s">
        <v>42</v>
      </c>
      <c r="D27" s="98" t="s">
        <v>44</v>
      </c>
      <c r="E27" s="93" t="s">
        <v>141</v>
      </c>
      <c r="F27" s="96" t="s">
        <v>80</v>
      </c>
      <c r="G27" s="110">
        <v>27.1</v>
      </c>
      <c r="H27" s="115"/>
      <c r="I27" s="116"/>
    </row>
    <row r="28" spans="1:9" s="117" customFormat="1" ht="85.5" customHeight="1">
      <c r="A28" s="67" t="s">
        <v>96</v>
      </c>
      <c r="B28" s="97"/>
      <c r="C28" s="93" t="s">
        <v>42</v>
      </c>
      <c r="D28" s="96" t="s">
        <v>44</v>
      </c>
      <c r="E28" s="93" t="s">
        <v>140</v>
      </c>
      <c r="F28" s="96"/>
      <c r="G28" s="110" t="s">
        <v>153</v>
      </c>
      <c r="H28" s="115"/>
      <c r="I28" s="116"/>
    </row>
    <row r="29" spans="1:9" s="117" customFormat="1" ht="15.75">
      <c r="A29" s="67" t="s">
        <v>86</v>
      </c>
      <c r="B29" s="97"/>
      <c r="C29" s="93" t="s">
        <v>42</v>
      </c>
      <c r="D29" s="96" t="s">
        <v>44</v>
      </c>
      <c r="E29" s="93" t="s">
        <v>140</v>
      </c>
      <c r="F29" s="96" t="s">
        <v>80</v>
      </c>
      <c r="G29" s="110">
        <v>1.1</v>
      </c>
      <c r="H29" s="115"/>
      <c r="I29" s="116"/>
    </row>
    <row r="30" spans="1:9" s="117" customFormat="1" ht="78.75">
      <c r="A30" s="67" t="s">
        <v>151</v>
      </c>
      <c r="B30" s="97"/>
      <c r="C30" s="93"/>
      <c r="D30" s="96"/>
      <c r="E30" s="93" t="s">
        <v>140</v>
      </c>
      <c r="F30" s="96"/>
      <c r="G30" s="110">
        <v>1.2</v>
      </c>
      <c r="H30" s="115"/>
      <c r="I30" s="116"/>
    </row>
    <row r="31" spans="1:9" s="117" customFormat="1" ht="15.75">
      <c r="A31" s="67" t="s">
        <v>86</v>
      </c>
      <c r="B31" s="97"/>
      <c r="C31" s="93" t="s">
        <v>42</v>
      </c>
      <c r="D31" s="96" t="s">
        <v>44</v>
      </c>
      <c r="E31" s="93" t="s">
        <v>140</v>
      </c>
      <c r="F31" s="96" t="s">
        <v>80</v>
      </c>
      <c r="G31" s="110">
        <v>1.2</v>
      </c>
      <c r="H31" s="115"/>
      <c r="I31" s="116"/>
    </row>
    <row r="32" spans="1:9" s="103" customFormat="1" ht="19.5" customHeight="1">
      <c r="A32" s="67" t="s">
        <v>19</v>
      </c>
      <c r="B32" s="97"/>
      <c r="C32" s="98" t="s">
        <v>42</v>
      </c>
      <c r="D32" s="93" t="s">
        <v>45</v>
      </c>
      <c r="E32" s="95" t="s">
        <v>16</v>
      </c>
      <c r="F32" s="109" t="s">
        <v>16</v>
      </c>
      <c r="G32" s="110">
        <v>0</v>
      </c>
      <c r="H32" s="111">
        <f aca="true" t="shared" si="0" ref="H32:I35">SUM(H33)</f>
        <v>65</v>
      </c>
      <c r="I32" s="110">
        <f t="shared" si="0"/>
        <v>0</v>
      </c>
    </row>
    <row r="33" spans="1:9" s="103" customFormat="1" ht="31.5">
      <c r="A33" s="67" t="s">
        <v>77</v>
      </c>
      <c r="B33" s="97"/>
      <c r="C33" s="98" t="s">
        <v>42</v>
      </c>
      <c r="D33" s="93" t="s">
        <v>45</v>
      </c>
      <c r="E33" s="93" t="s">
        <v>118</v>
      </c>
      <c r="F33" s="109" t="s">
        <v>16</v>
      </c>
      <c r="G33" s="110">
        <v>0</v>
      </c>
      <c r="H33" s="111">
        <f>SUM(H35)</f>
        <v>65</v>
      </c>
      <c r="I33" s="110">
        <f>SUM(I35)</f>
        <v>0</v>
      </c>
    </row>
    <row r="34" spans="1:9" s="103" customFormat="1" ht="15.75">
      <c r="A34" s="67" t="s">
        <v>76</v>
      </c>
      <c r="B34" s="97"/>
      <c r="C34" s="96" t="s">
        <v>42</v>
      </c>
      <c r="D34" s="96" t="s">
        <v>45</v>
      </c>
      <c r="E34" s="93" t="s">
        <v>109</v>
      </c>
      <c r="F34" s="109"/>
      <c r="G34" s="110">
        <v>0</v>
      </c>
      <c r="H34" s="111"/>
      <c r="I34" s="110"/>
    </row>
    <row r="35" spans="1:9" s="103" customFormat="1" ht="31.5">
      <c r="A35" s="84" t="s">
        <v>87</v>
      </c>
      <c r="B35" s="97"/>
      <c r="C35" s="98" t="s">
        <v>42</v>
      </c>
      <c r="D35" s="93" t="s">
        <v>45</v>
      </c>
      <c r="E35" s="93" t="s">
        <v>139</v>
      </c>
      <c r="F35" s="96" t="s">
        <v>16</v>
      </c>
      <c r="G35" s="110">
        <v>0</v>
      </c>
      <c r="H35" s="111">
        <f t="shared" si="0"/>
        <v>65</v>
      </c>
      <c r="I35" s="110">
        <f t="shared" si="0"/>
        <v>0</v>
      </c>
    </row>
    <row r="36" spans="1:9" s="103" customFormat="1" ht="18.75" customHeight="1">
      <c r="A36" s="67" t="s">
        <v>88</v>
      </c>
      <c r="B36" s="97"/>
      <c r="C36" s="98" t="s">
        <v>42</v>
      </c>
      <c r="D36" s="93" t="s">
        <v>45</v>
      </c>
      <c r="E36" s="93" t="s">
        <v>139</v>
      </c>
      <c r="F36" s="96" t="s">
        <v>89</v>
      </c>
      <c r="G36" s="110">
        <v>0</v>
      </c>
      <c r="H36" s="102">
        <v>65</v>
      </c>
      <c r="I36" s="102">
        <v>0</v>
      </c>
    </row>
    <row r="37" spans="1:9" s="103" customFormat="1" ht="18.75" customHeight="1">
      <c r="A37" s="67" t="s">
        <v>32</v>
      </c>
      <c r="B37" s="97"/>
      <c r="C37" s="118" t="s">
        <v>42</v>
      </c>
      <c r="D37" s="93" t="s">
        <v>46</v>
      </c>
      <c r="E37" s="93"/>
      <c r="F37" s="96"/>
      <c r="G37" s="110">
        <v>42.8</v>
      </c>
      <c r="H37" s="101"/>
      <c r="I37" s="102"/>
    </row>
    <row r="38" spans="1:9" s="103" customFormat="1" ht="36.75" customHeight="1">
      <c r="A38" s="67" t="s">
        <v>77</v>
      </c>
      <c r="B38" s="119"/>
      <c r="C38" s="120" t="s">
        <v>42</v>
      </c>
      <c r="D38" s="121" t="s">
        <v>46</v>
      </c>
      <c r="E38" s="121" t="s">
        <v>110</v>
      </c>
      <c r="F38" s="122"/>
      <c r="G38" s="110">
        <v>42.8</v>
      </c>
      <c r="H38" s="101"/>
      <c r="I38" s="102"/>
    </row>
    <row r="39" spans="1:9" s="103" customFormat="1" ht="23.25" customHeight="1">
      <c r="A39" s="67" t="s">
        <v>76</v>
      </c>
      <c r="B39" s="119"/>
      <c r="C39" s="120" t="s">
        <v>42</v>
      </c>
      <c r="D39" s="121" t="s">
        <v>46</v>
      </c>
      <c r="E39" s="121" t="s">
        <v>118</v>
      </c>
      <c r="F39" s="122"/>
      <c r="G39" s="110">
        <v>42.8</v>
      </c>
      <c r="H39" s="101"/>
      <c r="I39" s="102"/>
    </row>
    <row r="40" spans="1:9" s="103" customFormat="1" ht="50.25" customHeight="1">
      <c r="A40" s="67" t="s">
        <v>136</v>
      </c>
      <c r="B40" s="119"/>
      <c r="C40" s="122" t="s">
        <v>42</v>
      </c>
      <c r="D40" s="122" t="s">
        <v>46</v>
      </c>
      <c r="E40" s="121" t="s">
        <v>137</v>
      </c>
      <c r="F40" s="122"/>
      <c r="G40" s="110">
        <v>0.8</v>
      </c>
      <c r="H40" s="101"/>
      <c r="I40" s="102"/>
    </row>
    <row r="41" spans="1:9" s="103" customFormat="1" ht="47.25" customHeight="1">
      <c r="A41" s="132" t="s">
        <v>111</v>
      </c>
      <c r="B41" s="119"/>
      <c r="C41" s="122" t="s">
        <v>42</v>
      </c>
      <c r="D41" s="122" t="s">
        <v>46</v>
      </c>
      <c r="E41" s="121" t="s">
        <v>137</v>
      </c>
      <c r="F41" s="122" t="s">
        <v>113</v>
      </c>
      <c r="G41" s="110">
        <v>0.8</v>
      </c>
      <c r="H41" s="101"/>
      <c r="I41" s="102"/>
    </row>
    <row r="42" spans="1:9" s="103" customFormat="1" ht="45" customHeight="1">
      <c r="A42" s="67" t="s">
        <v>90</v>
      </c>
      <c r="B42" s="119"/>
      <c r="C42" s="122" t="s">
        <v>42</v>
      </c>
      <c r="D42" s="122" t="s">
        <v>46</v>
      </c>
      <c r="E42" s="121" t="s">
        <v>138</v>
      </c>
      <c r="F42" s="122"/>
      <c r="G42" s="110">
        <v>42</v>
      </c>
      <c r="H42" s="101"/>
      <c r="I42" s="102"/>
    </row>
    <row r="43" spans="1:9" s="103" customFormat="1" ht="50.25" customHeight="1">
      <c r="A43" s="132" t="s">
        <v>111</v>
      </c>
      <c r="B43" s="119"/>
      <c r="C43" s="122" t="s">
        <v>42</v>
      </c>
      <c r="D43" s="122" t="s">
        <v>46</v>
      </c>
      <c r="E43" s="121" t="s">
        <v>138</v>
      </c>
      <c r="F43" s="122" t="s">
        <v>113</v>
      </c>
      <c r="G43" s="110">
        <v>42</v>
      </c>
      <c r="H43" s="101"/>
      <c r="I43" s="102"/>
    </row>
    <row r="44" spans="1:9" s="5" customFormat="1" ht="18.75">
      <c r="A44" s="77" t="s">
        <v>14</v>
      </c>
      <c r="B44" s="25"/>
      <c r="C44" s="48" t="s">
        <v>47</v>
      </c>
      <c r="D44" s="48" t="s">
        <v>52</v>
      </c>
      <c r="E44" s="49"/>
      <c r="F44" s="50"/>
      <c r="G44" s="28">
        <v>27.7</v>
      </c>
      <c r="H44" s="20"/>
      <c r="I44" s="6"/>
    </row>
    <row r="45" spans="1:9" s="5" customFormat="1" ht="33">
      <c r="A45" s="73" t="s">
        <v>23</v>
      </c>
      <c r="B45" s="29"/>
      <c r="C45" s="41" t="s">
        <v>47</v>
      </c>
      <c r="D45" s="41" t="s">
        <v>43</v>
      </c>
      <c r="E45" s="51"/>
      <c r="F45" s="52"/>
      <c r="G45" s="35">
        <v>27.7</v>
      </c>
      <c r="H45" s="20"/>
      <c r="I45" s="6"/>
    </row>
    <row r="46" spans="1:9" s="5" customFormat="1" ht="31.5">
      <c r="A46" s="67" t="s">
        <v>77</v>
      </c>
      <c r="B46" s="29"/>
      <c r="C46" s="41" t="s">
        <v>47</v>
      </c>
      <c r="D46" s="41" t="s">
        <v>43</v>
      </c>
      <c r="E46" s="53" t="s">
        <v>110</v>
      </c>
      <c r="F46" s="52"/>
      <c r="G46" s="35">
        <v>27.7</v>
      </c>
      <c r="H46" s="20"/>
      <c r="I46" s="6"/>
    </row>
    <row r="47" spans="1:9" s="5" customFormat="1" ht="18.75">
      <c r="A47" s="67" t="s">
        <v>76</v>
      </c>
      <c r="B47" s="29"/>
      <c r="C47" s="32" t="s">
        <v>47</v>
      </c>
      <c r="D47" s="32" t="s">
        <v>43</v>
      </c>
      <c r="E47" s="53" t="s">
        <v>118</v>
      </c>
      <c r="F47" s="52"/>
      <c r="G47" s="35">
        <v>27.7</v>
      </c>
      <c r="H47" s="20"/>
      <c r="I47" s="6"/>
    </row>
    <row r="48" spans="1:9" s="117" customFormat="1" ht="47.25">
      <c r="A48" s="84" t="s">
        <v>39</v>
      </c>
      <c r="B48" s="97"/>
      <c r="C48" s="99" t="s">
        <v>47</v>
      </c>
      <c r="D48" s="99" t="s">
        <v>43</v>
      </c>
      <c r="E48" s="123" t="s">
        <v>133</v>
      </c>
      <c r="F48" s="124"/>
      <c r="G48" s="100">
        <v>27.7</v>
      </c>
      <c r="H48" s="125"/>
      <c r="I48" s="116"/>
    </row>
    <row r="49" spans="1:9" s="117" customFormat="1" ht="31.5">
      <c r="A49" s="84" t="s">
        <v>83</v>
      </c>
      <c r="B49" s="97"/>
      <c r="C49" s="93" t="s">
        <v>47</v>
      </c>
      <c r="D49" s="93" t="s">
        <v>43</v>
      </c>
      <c r="E49" s="123" t="s">
        <v>133</v>
      </c>
      <c r="F49" s="124"/>
      <c r="G49" s="100">
        <v>27.7</v>
      </c>
      <c r="H49" s="125"/>
      <c r="I49" s="116"/>
    </row>
    <row r="50" spans="1:9" s="117" customFormat="1" ht="36.75" customHeight="1">
      <c r="A50" s="132" t="s">
        <v>134</v>
      </c>
      <c r="B50" s="97"/>
      <c r="C50" s="93" t="s">
        <v>47</v>
      </c>
      <c r="D50" s="93" t="s">
        <v>43</v>
      </c>
      <c r="E50" s="123" t="s">
        <v>133</v>
      </c>
      <c r="F50" s="124" t="s">
        <v>135</v>
      </c>
      <c r="G50" s="100">
        <v>27.7</v>
      </c>
      <c r="H50" s="125"/>
      <c r="I50" s="116"/>
    </row>
    <row r="51" spans="1:9" ht="21" customHeight="1">
      <c r="A51" s="72" t="s">
        <v>34</v>
      </c>
      <c r="B51" s="25"/>
      <c r="C51" s="54" t="s">
        <v>44</v>
      </c>
      <c r="D51" s="48" t="s">
        <v>52</v>
      </c>
      <c r="E51" s="24" t="s">
        <v>16</v>
      </c>
      <c r="F51" s="31" t="s">
        <v>16</v>
      </c>
      <c r="G51" s="70">
        <v>217.3</v>
      </c>
      <c r="H51" s="15" t="e">
        <f>SUM(#REF!)</f>
        <v>#REF!</v>
      </c>
      <c r="I51" s="10" t="e">
        <f>SUM(#REF!)</f>
        <v>#REF!</v>
      </c>
    </row>
    <row r="52" spans="1:9" s="5" customFormat="1" ht="24" customHeight="1">
      <c r="A52" s="76" t="s">
        <v>41</v>
      </c>
      <c r="B52" s="29"/>
      <c r="C52" s="42" t="s">
        <v>44</v>
      </c>
      <c r="D52" s="41" t="s">
        <v>48</v>
      </c>
      <c r="E52" s="32"/>
      <c r="F52" s="32"/>
      <c r="G52" s="69">
        <v>217.3</v>
      </c>
      <c r="H52" s="20"/>
      <c r="I52" s="6"/>
    </row>
    <row r="53" spans="1:9" s="117" customFormat="1" ht="54" customHeight="1">
      <c r="A53" s="67" t="s">
        <v>91</v>
      </c>
      <c r="B53" s="97"/>
      <c r="C53" s="118" t="s">
        <v>44</v>
      </c>
      <c r="D53" s="99" t="s">
        <v>48</v>
      </c>
      <c r="E53" s="93" t="s">
        <v>125</v>
      </c>
      <c r="F53" s="93"/>
      <c r="G53" s="100">
        <v>217.3</v>
      </c>
      <c r="H53" s="125"/>
      <c r="I53" s="116"/>
    </row>
    <row r="54" spans="1:9" s="117" customFormat="1" ht="54" customHeight="1">
      <c r="A54" s="67" t="s">
        <v>126</v>
      </c>
      <c r="B54" s="97"/>
      <c r="C54" s="96" t="s">
        <v>44</v>
      </c>
      <c r="D54" s="93" t="s">
        <v>48</v>
      </c>
      <c r="E54" s="93" t="s">
        <v>127</v>
      </c>
      <c r="F54" s="93"/>
      <c r="G54" s="100">
        <v>217.3</v>
      </c>
      <c r="H54" s="125"/>
      <c r="I54" s="116"/>
    </row>
    <row r="55" spans="1:9" s="117" customFormat="1" ht="94.5">
      <c r="A55" s="67" t="s">
        <v>128</v>
      </c>
      <c r="B55" s="97"/>
      <c r="C55" s="118" t="s">
        <v>44</v>
      </c>
      <c r="D55" s="99" t="s">
        <v>48</v>
      </c>
      <c r="E55" s="93" t="s">
        <v>127</v>
      </c>
      <c r="F55" s="93"/>
      <c r="G55" s="100">
        <v>217.3</v>
      </c>
      <c r="H55" s="125"/>
      <c r="I55" s="116"/>
    </row>
    <row r="56" spans="1:9" s="117" customFormat="1" ht="15.75">
      <c r="A56" s="84" t="s">
        <v>129</v>
      </c>
      <c r="B56" s="97"/>
      <c r="C56" s="96" t="s">
        <v>44</v>
      </c>
      <c r="D56" s="93" t="s">
        <v>48</v>
      </c>
      <c r="E56" s="93" t="s">
        <v>130</v>
      </c>
      <c r="F56" s="93"/>
      <c r="G56" s="100">
        <v>203.3</v>
      </c>
      <c r="H56" s="125"/>
      <c r="I56" s="116"/>
    </row>
    <row r="57" spans="1:9" s="117" customFormat="1" ht="47.25">
      <c r="A57" s="132" t="s">
        <v>111</v>
      </c>
      <c r="B57" s="97"/>
      <c r="C57" s="96" t="s">
        <v>44</v>
      </c>
      <c r="D57" s="93" t="s">
        <v>48</v>
      </c>
      <c r="E57" s="93" t="s">
        <v>130</v>
      </c>
      <c r="F57" s="93" t="s">
        <v>113</v>
      </c>
      <c r="G57" s="100">
        <v>203.3</v>
      </c>
      <c r="H57" s="125"/>
      <c r="I57" s="116"/>
    </row>
    <row r="58" spans="1:9" s="117" customFormat="1" ht="47.25">
      <c r="A58" s="84" t="s">
        <v>131</v>
      </c>
      <c r="B58" s="97"/>
      <c r="C58" s="118" t="s">
        <v>44</v>
      </c>
      <c r="D58" s="99" t="s">
        <v>48</v>
      </c>
      <c r="E58" s="93" t="s">
        <v>132</v>
      </c>
      <c r="F58" s="93"/>
      <c r="G58" s="100">
        <v>14</v>
      </c>
      <c r="H58" s="125"/>
      <c r="I58" s="116"/>
    </row>
    <row r="59" spans="1:9" s="117" customFormat="1" ht="47.25">
      <c r="A59" s="132" t="s">
        <v>111</v>
      </c>
      <c r="B59" s="97"/>
      <c r="C59" s="118" t="s">
        <v>44</v>
      </c>
      <c r="D59" s="99" t="s">
        <v>48</v>
      </c>
      <c r="E59" s="93" t="s">
        <v>132</v>
      </c>
      <c r="F59" s="93" t="s">
        <v>113</v>
      </c>
      <c r="G59" s="100">
        <v>14</v>
      </c>
      <c r="H59" s="125"/>
      <c r="I59" s="116"/>
    </row>
    <row r="60" spans="1:9" ht="17.25" customHeight="1">
      <c r="A60" s="78" t="s">
        <v>7</v>
      </c>
      <c r="B60" s="25"/>
      <c r="C60" s="48" t="s">
        <v>49</v>
      </c>
      <c r="D60" s="48" t="s">
        <v>52</v>
      </c>
      <c r="E60" s="56"/>
      <c r="F60" s="57"/>
      <c r="G60" s="70">
        <v>291.3</v>
      </c>
      <c r="H60" s="15" t="e">
        <f>#REF!+#REF!+H67</f>
        <v>#REF!</v>
      </c>
      <c r="I60" s="15" t="e">
        <f>#REF!+#REF!+I67</f>
        <v>#REF!</v>
      </c>
    </row>
    <row r="61" spans="1:9" ht="66" hidden="1">
      <c r="A61" s="76" t="s">
        <v>29</v>
      </c>
      <c r="B61" s="29"/>
      <c r="C61" s="32" t="s">
        <v>8</v>
      </c>
      <c r="D61" s="32" t="s">
        <v>24</v>
      </c>
      <c r="E61" s="32" t="s">
        <v>28</v>
      </c>
      <c r="F61" s="34" t="s">
        <v>20</v>
      </c>
      <c r="G61" s="69" t="e">
        <f>SUM(#REF!)</f>
        <v>#REF!</v>
      </c>
      <c r="H61" s="17">
        <v>0</v>
      </c>
      <c r="I61" s="16">
        <v>0</v>
      </c>
    </row>
    <row r="62" spans="1:9" ht="33" hidden="1">
      <c r="A62" s="73" t="s">
        <v>26</v>
      </c>
      <c r="B62" s="29"/>
      <c r="C62" s="32" t="s">
        <v>8</v>
      </c>
      <c r="D62" s="32" t="s">
        <v>24</v>
      </c>
      <c r="E62" s="32" t="s">
        <v>25</v>
      </c>
      <c r="F62" s="34"/>
      <c r="G62" s="69" t="e">
        <f>SUM(#REF!)</f>
        <v>#REF!</v>
      </c>
      <c r="H62" s="15">
        <f>SUM(H63)</f>
        <v>0</v>
      </c>
      <c r="I62" s="10">
        <f>SUM(I63)</f>
        <v>0</v>
      </c>
    </row>
    <row r="63" spans="1:9" ht="33" hidden="1">
      <c r="A63" s="75" t="s">
        <v>10</v>
      </c>
      <c r="B63" s="29"/>
      <c r="C63" s="32" t="s">
        <v>8</v>
      </c>
      <c r="D63" s="32" t="s">
        <v>24</v>
      </c>
      <c r="E63" s="32" t="s">
        <v>25</v>
      </c>
      <c r="F63" s="34" t="s">
        <v>12</v>
      </c>
      <c r="G63" s="69" t="e">
        <f>SUM(#REF!)</f>
        <v>#REF!</v>
      </c>
      <c r="H63" s="16">
        <v>0</v>
      </c>
      <c r="I63" s="16">
        <v>0</v>
      </c>
    </row>
    <row r="64" spans="1:9" ht="18" customHeight="1" hidden="1">
      <c r="A64" s="74" t="s">
        <v>21</v>
      </c>
      <c r="B64" s="29"/>
      <c r="C64" s="32" t="s">
        <v>8</v>
      </c>
      <c r="D64" s="32" t="s">
        <v>9</v>
      </c>
      <c r="E64" s="32" t="s">
        <v>25</v>
      </c>
      <c r="F64" s="34" t="s">
        <v>22</v>
      </c>
      <c r="G64" s="69" t="e">
        <f>SUM(#REF!)</f>
        <v>#REF!</v>
      </c>
      <c r="H64" s="9">
        <v>0</v>
      </c>
      <c r="I64" s="9">
        <v>0</v>
      </c>
    </row>
    <row r="65" spans="1:9" ht="18.75">
      <c r="A65" s="79" t="s">
        <v>27</v>
      </c>
      <c r="B65" s="44"/>
      <c r="C65" s="41" t="s">
        <v>49</v>
      </c>
      <c r="D65" s="58" t="s">
        <v>43</v>
      </c>
      <c r="E65" s="45"/>
      <c r="F65" s="46"/>
      <c r="G65" s="69">
        <v>291.3</v>
      </c>
      <c r="H65" s="68"/>
      <c r="I65" s="9"/>
    </row>
    <row r="66" spans="1:9" s="103" customFormat="1" ht="31.5">
      <c r="A66" s="67" t="s">
        <v>77</v>
      </c>
      <c r="B66" s="97"/>
      <c r="C66" s="99" t="s">
        <v>49</v>
      </c>
      <c r="D66" s="126" t="s">
        <v>43</v>
      </c>
      <c r="E66" s="93" t="s">
        <v>110</v>
      </c>
      <c r="F66" s="93"/>
      <c r="G66" s="100">
        <v>291.3</v>
      </c>
      <c r="H66" s="114"/>
      <c r="I66" s="91"/>
    </row>
    <row r="67" spans="1:9" s="129" customFormat="1" ht="18" customHeight="1">
      <c r="A67" s="67" t="s">
        <v>92</v>
      </c>
      <c r="B67" s="97"/>
      <c r="C67" s="99" t="s">
        <v>49</v>
      </c>
      <c r="D67" s="126" t="s">
        <v>43</v>
      </c>
      <c r="E67" s="93" t="s">
        <v>109</v>
      </c>
      <c r="F67" s="93"/>
      <c r="G67" s="100">
        <v>291.3</v>
      </c>
      <c r="H67" s="127" t="e">
        <f>SUM(H68)</f>
        <v>#REF!</v>
      </c>
      <c r="I67" s="128" t="e">
        <f>SUM(I68)</f>
        <v>#REF!</v>
      </c>
    </row>
    <row r="68" spans="1:9" s="103" customFormat="1" ht="50.25" customHeight="1">
      <c r="A68" s="84" t="s">
        <v>119</v>
      </c>
      <c r="B68" s="97"/>
      <c r="C68" s="99" t="s">
        <v>49</v>
      </c>
      <c r="D68" s="126" t="s">
        <v>43</v>
      </c>
      <c r="E68" s="93" t="s">
        <v>120</v>
      </c>
      <c r="F68" s="96"/>
      <c r="G68" s="100">
        <v>267.4</v>
      </c>
      <c r="H68" s="111" t="e">
        <f>SUM(H69+#REF!+H70+#REF!)</f>
        <v>#REF!</v>
      </c>
      <c r="I68" s="110" t="e">
        <f>SUM(I69+#REF!+I70+#REF!)</f>
        <v>#REF!</v>
      </c>
    </row>
    <row r="69" spans="1:9" s="103" customFormat="1" ht="54" customHeight="1">
      <c r="A69" s="132" t="s">
        <v>111</v>
      </c>
      <c r="B69" s="97"/>
      <c r="C69" s="99" t="s">
        <v>49</v>
      </c>
      <c r="D69" s="126" t="s">
        <v>43</v>
      </c>
      <c r="E69" s="93" t="s">
        <v>120</v>
      </c>
      <c r="F69" s="96" t="s">
        <v>113</v>
      </c>
      <c r="G69" s="100">
        <v>267.4</v>
      </c>
      <c r="H69" s="111" t="e">
        <f>SUM(#REF!)</f>
        <v>#REF!</v>
      </c>
      <c r="I69" s="110" t="e">
        <f>SUM(#REF!)</f>
        <v>#REF!</v>
      </c>
    </row>
    <row r="70" spans="1:9" s="103" customFormat="1" ht="53.25" customHeight="1">
      <c r="A70" s="84" t="s">
        <v>121</v>
      </c>
      <c r="B70" s="97"/>
      <c r="C70" s="99" t="s">
        <v>49</v>
      </c>
      <c r="D70" s="126" t="s">
        <v>43</v>
      </c>
      <c r="E70" s="93" t="s">
        <v>122</v>
      </c>
      <c r="F70" s="96"/>
      <c r="G70" s="100">
        <v>1.9</v>
      </c>
      <c r="H70" s="111">
        <f>SUM(H71)</f>
        <v>176</v>
      </c>
      <c r="I70" s="110">
        <f>SUM(I71)</f>
        <v>0</v>
      </c>
    </row>
    <row r="71" spans="1:9" s="129" customFormat="1" ht="47.25">
      <c r="A71" s="132" t="s">
        <v>111</v>
      </c>
      <c r="B71" s="119"/>
      <c r="C71" s="99" t="s">
        <v>49</v>
      </c>
      <c r="D71" s="126" t="s">
        <v>43</v>
      </c>
      <c r="E71" s="93" t="s">
        <v>122</v>
      </c>
      <c r="F71" s="122" t="s">
        <v>113</v>
      </c>
      <c r="G71" s="100">
        <v>1.9</v>
      </c>
      <c r="H71" s="130">
        <v>176</v>
      </c>
      <c r="I71" s="130">
        <v>0</v>
      </c>
    </row>
    <row r="72" spans="1:9" s="129" customFormat="1" ht="31.5">
      <c r="A72" s="132" t="s">
        <v>124</v>
      </c>
      <c r="B72" s="119"/>
      <c r="C72" s="93" t="s">
        <v>49</v>
      </c>
      <c r="D72" s="121" t="s">
        <v>43</v>
      </c>
      <c r="E72" s="93" t="s">
        <v>123</v>
      </c>
      <c r="F72" s="122"/>
      <c r="G72" s="100">
        <v>22</v>
      </c>
      <c r="H72" s="151"/>
      <c r="I72" s="130"/>
    </row>
    <row r="73" spans="1:9" s="129" customFormat="1" ht="47.25">
      <c r="A73" s="132" t="s">
        <v>111</v>
      </c>
      <c r="B73" s="119"/>
      <c r="C73" s="93" t="s">
        <v>49</v>
      </c>
      <c r="D73" s="121" t="s">
        <v>43</v>
      </c>
      <c r="E73" s="93" t="s">
        <v>123</v>
      </c>
      <c r="F73" s="122" t="s">
        <v>113</v>
      </c>
      <c r="G73" s="100">
        <v>22</v>
      </c>
      <c r="H73" s="151"/>
      <c r="I73" s="130"/>
    </row>
    <row r="74" spans="1:9" ht="36.75" customHeight="1">
      <c r="A74" s="72" t="s">
        <v>93</v>
      </c>
      <c r="B74" s="25"/>
      <c r="C74" s="30" t="s">
        <v>50</v>
      </c>
      <c r="D74" s="30" t="s">
        <v>52</v>
      </c>
      <c r="E74" s="24"/>
      <c r="F74" s="31" t="s">
        <v>16</v>
      </c>
      <c r="G74" s="70">
        <v>292</v>
      </c>
      <c r="H74" s="15" t="e">
        <f>SUM(H75+#REF!)</f>
        <v>#REF!</v>
      </c>
      <c r="I74" s="10" t="e">
        <f>SUM(I75+#REF!)</f>
        <v>#REF!</v>
      </c>
    </row>
    <row r="75" spans="1:9" ht="19.5" customHeight="1">
      <c r="A75" s="75" t="s">
        <v>13</v>
      </c>
      <c r="B75" s="29"/>
      <c r="C75" s="40" t="s">
        <v>50</v>
      </c>
      <c r="D75" s="40" t="s">
        <v>42</v>
      </c>
      <c r="E75" s="26"/>
      <c r="F75" s="27" t="s">
        <v>16</v>
      </c>
      <c r="G75" s="69">
        <v>292</v>
      </c>
      <c r="H75" s="15" t="e">
        <f>SUM(H76+#REF!+#REF!)</f>
        <v>#REF!</v>
      </c>
      <c r="I75" s="10" t="e">
        <f>SUM(I76+#REF!+#REF!)</f>
        <v>#REF!</v>
      </c>
    </row>
    <row r="76" spans="1:9" ht="31.5">
      <c r="A76" s="67" t="s">
        <v>77</v>
      </c>
      <c r="B76" s="29"/>
      <c r="C76" s="40" t="s">
        <v>50</v>
      </c>
      <c r="D76" s="40" t="s">
        <v>42</v>
      </c>
      <c r="E76" s="27" t="s">
        <v>110</v>
      </c>
      <c r="F76" s="27" t="s">
        <v>16</v>
      </c>
      <c r="G76" s="69">
        <v>292</v>
      </c>
      <c r="H76" s="15">
        <f>SUM(H77)</f>
        <v>2402.5</v>
      </c>
      <c r="I76" s="10">
        <f>SUM(I77)</f>
        <v>0</v>
      </c>
    </row>
    <row r="77" spans="1:9" ht="25.5" customHeight="1">
      <c r="A77" s="67" t="s">
        <v>92</v>
      </c>
      <c r="B77" s="29"/>
      <c r="C77" s="40" t="s">
        <v>50</v>
      </c>
      <c r="D77" s="40" t="s">
        <v>42</v>
      </c>
      <c r="E77" s="27" t="s">
        <v>118</v>
      </c>
      <c r="F77" s="27" t="s">
        <v>16</v>
      </c>
      <c r="G77" s="69">
        <v>292</v>
      </c>
      <c r="H77" s="15">
        <f>SUM(H79)</f>
        <v>2402.5</v>
      </c>
      <c r="I77" s="10">
        <f>SUM(I79)</f>
        <v>0</v>
      </c>
    </row>
    <row r="78" spans="1:9" s="135" customFormat="1" ht="25.5" customHeight="1">
      <c r="A78" s="132" t="s">
        <v>94</v>
      </c>
      <c r="B78" s="34"/>
      <c r="C78" s="34" t="s">
        <v>50</v>
      </c>
      <c r="D78" s="34" t="s">
        <v>42</v>
      </c>
      <c r="E78" s="96" t="s">
        <v>116</v>
      </c>
      <c r="F78" s="34"/>
      <c r="G78" s="140" t="s">
        <v>152</v>
      </c>
      <c r="H78" s="133"/>
      <c r="I78" s="134"/>
    </row>
    <row r="79" spans="1:9" s="103" customFormat="1" ht="31.5">
      <c r="A79" s="104" t="s">
        <v>114</v>
      </c>
      <c r="B79" s="97"/>
      <c r="C79" s="98" t="s">
        <v>50</v>
      </c>
      <c r="D79" s="98" t="s">
        <v>42</v>
      </c>
      <c r="E79" s="96" t="s">
        <v>116</v>
      </c>
      <c r="F79" s="109">
        <v>110</v>
      </c>
      <c r="G79" s="100">
        <v>228.6</v>
      </c>
      <c r="H79" s="131">
        <v>2402.5</v>
      </c>
      <c r="I79" s="102">
        <v>0</v>
      </c>
    </row>
    <row r="80" spans="1:9" s="138" customFormat="1" ht="47.25">
      <c r="A80" s="132" t="s">
        <v>111</v>
      </c>
      <c r="B80" s="96"/>
      <c r="C80" s="96" t="s">
        <v>50</v>
      </c>
      <c r="D80" s="96" t="s">
        <v>42</v>
      </c>
      <c r="E80" s="96" t="s">
        <v>116</v>
      </c>
      <c r="F80" s="96" t="s">
        <v>113</v>
      </c>
      <c r="G80" s="139" t="s">
        <v>117</v>
      </c>
      <c r="H80" s="136"/>
      <c r="I80" s="137"/>
    </row>
    <row r="81" spans="1:9" s="103" customFormat="1" ht="15.75">
      <c r="A81" s="67" t="s">
        <v>95</v>
      </c>
      <c r="B81" s="97"/>
      <c r="C81" s="98" t="s">
        <v>50</v>
      </c>
      <c r="D81" s="98" t="s">
        <v>42</v>
      </c>
      <c r="E81" s="109" t="s">
        <v>112</v>
      </c>
      <c r="F81" s="96"/>
      <c r="G81" s="100">
        <v>54.6</v>
      </c>
      <c r="H81" s="101"/>
      <c r="I81" s="102"/>
    </row>
    <row r="82" spans="1:9" s="103" customFormat="1" ht="31.5">
      <c r="A82" s="104" t="s">
        <v>114</v>
      </c>
      <c r="B82" s="97"/>
      <c r="C82" s="98" t="s">
        <v>50</v>
      </c>
      <c r="D82" s="98" t="s">
        <v>42</v>
      </c>
      <c r="E82" s="109" t="s">
        <v>112</v>
      </c>
      <c r="F82" s="96" t="s">
        <v>115</v>
      </c>
      <c r="G82" s="100">
        <v>50.3</v>
      </c>
      <c r="H82" s="101"/>
      <c r="I82" s="102"/>
    </row>
    <row r="83" spans="1:9" s="103" customFormat="1" ht="47.25" customHeight="1">
      <c r="A83" s="132" t="s">
        <v>111</v>
      </c>
      <c r="B83" s="97"/>
      <c r="C83" s="98" t="s">
        <v>50</v>
      </c>
      <c r="D83" s="98" t="s">
        <v>42</v>
      </c>
      <c r="E83" s="109" t="s">
        <v>112</v>
      </c>
      <c r="F83" s="96" t="s">
        <v>113</v>
      </c>
      <c r="G83" s="100">
        <v>4.3</v>
      </c>
      <c r="H83" s="101"/>
      <c r="I83" s="102"/>
    </row>
    <row r="84" spans="1:7" s="12" customFormat="1" ht="18.75">
      <c r="A84" s="85" t="s">
        <v>54</v>
      </c>
      <c r="B84" s="86"/>
      <c r="C84" s="87">
        <v>10</v>
      </c>
      <c r="D84" s="88" t="s">
        <v>52</v>
      </c>
      <c r="E84" s="86"/>
      <c r="F84" s="86"/>
      <c r="G84" s="89" t="s">
        <v>104</v>
      </c>
    </row>
    <row r="85" spans="1:7" ht="18.75">
      <c r="A85" s="90" t="s">
        <v>55</v>
      </c>
      <c r="B85" s="91"/>
      <c r="C85" s="92">
        <v>10</v>
      </c>
      <c r="D85" s="93" t="s">
        <v>42</v>
      </c>
      <c r="E85" s="91"/>
      <c r="F85" s="91"/>
      <c r="G85" s="94" t="s">
        <v>104</v>
      </c>
    </row>
    <row r="86" spans="1:7" ht="31.5">
      <c r="A86" s="84" t="s">
        <v>77</v>
      </c>
      <c r="B86" s="91"/>
      <c r="C86" s="92">
        <v>10</v>
      </c>
      <c r="D86" s="93" t="s">
        <v>42</v>
      </c>
      <c r="E86" s="95" t="s">
        <v>110</v>
      </c>
      <c r="F86" s="91"/>
      <c r="G86" s="94" t="s">
        <v>104</v>
      </c>
    </row>
    <row r="87" spans="1:7" ht="18.75">
      <c r="A87" s="84" t="s">
        <v>76</v>
      </c>
      <c r="B87" s="91"/>
      <c r="C87" s="92">
        <v>10</v>
      </c>
      <c r="D87" s="93" t="s">
        <v>42</v>
      </c>
      <c r="E87" s="95" t="s">
        <v>109</v>
      </c>
      <c r="F87" s="91"/>
      <c r="G87" s="94" t="s">
        <v>104</v>
      </c>
    </row>
    <row r="88" spans="1:7" ht="31.5">
      <c r="A88" s="84" t="s">
        <v>108</v>
      </c>
      <c r="B88" s="91"/>
      <c r="C88" s="92">
        <v>10</v>
      </c>
      <c r="D88" s="93" t="s">
        <v>42</v>
      </c>
      <c r="E88" s="95" t="s">
        <v>106</v>
      </c>
      <c r="F88" s="91"/>
      <c r="G88" s="94" t="s">
        <v>104</v>
      </c>
    </row>
    <row r="89" spans="1:7" ht="31.5">
      <c r="A89" s="84" t="s">
        <v>105</v>
      </c>
      <c r="B89" s="91"/>
      <c r="C89" s="92">
        <v>10</v>
      </c>
      <c r="D89" s="93" t="s">
        <v>42</v>
      </c>
      <c r="E89" s="95" t="s">
        <v>106</v>
      </c>
      <c r="F89" s="96" t="s">
        <v>107</v>
      </c>
      <c r="G89" s="94" t="s">
        <v>104</v>
      </c>
    </row>
    <row r="90" ht="18.75">
      <c r="G90" s="71"/>
    </row>
    <row r="91" ht="18.75">
      <c r="G91" s="71"/>
    </row>
  </sheetData>
  <sheetProtection/>
  <mergeCells count="4">
    <mergeCell ref="A7:I7"/>
    <mergeCell ref="A6:I6"/>
    <mergeCell ref="A2:G2"/>
    <mergeCell ref="B4:G4"/>
  </mergeCells>
  <printOptions/>
  <pageMargins left="0.65" right="0.16" top="0.44" bottom="0.18" header="0.5118110236220472" footer="0.1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2016-05-10T12:27:42Z</cp:lastPrinted>
  <dcterms:created xsi:type="dcterms:W3CDTF">2007-09-04T08:08:49Z</dcterms:created>
  <dcterms:modified xsi:type="dcterms:W3CDTF">2016-05-10T12:28:34Z</dcterms:modified>
  <cp:category/>
  <cp:version/>
  <cp:contentType/>
  <cp:contentStatus/>
</cp:coreProperties>
</file>