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ежновский КДЦ\Downloads\"/>
    </mc:Choice>
  </mc:AlternateContent>
  <bookViews>
    <workbookView xWindow="0" yWindow="0" windowWidth="24135" windowHeight="12960" tabRatio="793"/>
  </bookViews>
  <sheets>
    <sheet name="ОТЧЕТ" sheetId="6" r:id="rId1"/>
  </sheets>
  <calcPr calcId="162913"/>
</workbook>
</file>

<file path=xl/calcChain.xml><?xml version="1.0" encoding="utf-8"?>
<calcChain xmlns="http://schemas.openxmlformats.org/spreadsheetml/2006/main">
  <c r="F55" i="6" l="1"/>
  <c r="F52" i="6"/>
  <c r="C67" i="6"/>
  <c r="D67" i="6"/>
  <c r="E67" i="6"/>
  <c r="F67" i="6"/>
  <c r="G67" i="6"/>
  <c r="K67" i="6"/>
  <c r="J67" i="6"/>
  <c r="I67" i="6"/>
  <c r="H67" i="6"/>
  <c r="K59" i="6"/>
  <c r="K65" i="6" s="1"/>
  <c r="H63" i="6"/>
  <c r="H66" i="6" s="1"/>
  <c r="H60" i="6"/>
  <c r="G65" i="6"/>
  <c r="D62" i="6"/>
  <c r="D65" i="6" s="1"/>
  <c r="F61" i="6"/>
  <c r="E61" i="6"/>
  <c r="D61" i="6"/>
  <c r="C61" i="6"/>
  <c r="F53" i="6"/>
  <c r="C53" i="6"/>
  <c r="K37" i="6" l="1"/>
  <c r="K36" i="6"/>
  <c r="I38" i="6"/>
  <c r="H38" i="6"/>
  <c r="J37" i="6"/>
  <c r="I37" i="6"/>
  <c r="H37" i="6"/>
  <c r="I35" i="6"/>
  <c r="H35" i="6"/>
  <c r="G37" i="6"/>
  <c r="E38" i="6"/>
  <c r="E37" i="6"/>
  <c r="E35" i="6"/>
  <c r="D38" i="6"/>
  <c r="D37" i="6"/>
  <c r="D35" i="6"/>
  <c r="K77" i="6"/>
  <c r="J77" i="6"/>
  <c r="I77" i="6"/>
  <c r="H77" i="6"/>
  <c r="G77" i="6"/>
  <c r="K76" i="6"/>
  <c r="J76" i="6"/>
  <c r="I76" i="6"/>
  <c r="H76" i="6"/>
  <c r="G76" i="6"/>
  <c r="K75" i="6"/>
  <c r="K74" i="6"/>
  <c r="J74" i="6"/>
  <c r="I74" i="6"/>
  <c r="H74" i="6"/>
  <c r="G74" i="6"/>
  <c r="F77" i="6"/>
  <c r="F76" i="6"/>
  <c r="F74" i="6"/>
  <c r="E76" i="6"/>
  <c r="D76" i="6"/>
  <c r="C76" i="6"/>
  <c r="C85" i="6"/>
  <c r="E85" i="6"/>
  <c r="K85" i="6"/>
  <c r="J85" i="6"/>
  <c r="I85" i="6"/>
  <c r="H85" i="6"/>
  <c r="G85" i="6"/>
  <c r="F85" i="6"/>
  <c r="K80" i="6"/>
  <c r="J80" i="6"/>
  <c r="I80" i="6"/>
  <c r="I83" i="6" s="1"/>
  <c r="I91" i="6" s="1"/>
  <c r="H80" i="6"/>
  <c r="H83" i="6" s="1"/>
  <c r="F80" i="6"/>
  <c r="G80" i="6"/>
  <c r="E80" i="6"/>
  <c r="E84" i="6" s="1"/>
  <c r="D80" i="6"/>
  <c r="D84" i="6" s="1"/>
  <c r="C80" i="6"/>
  <c r="C84" i="6" s="1"/>
  <c r="E79" i="6"/>
  <c r="E83" i="6" s="1"/>
  <c r="C79" i="6"/>
  <c r="K51" i="6" l="1"/>
  <c r="K54" i="6" s="1"/>
  <c r="K63" i="6" s="1"/>
  <c r="F14" i="6"/>
  <c r="K41" i="6" l="1"/>
  <c r="K40" i="6"/>
  <c r="J41" i="6"/>
  <c r="J40" i="6"/>
  <c r="I41" i="6"/>
  <c r="I40" i="6"/>
  <c r="I39" i="6"/>
  <c r="H41" i="6"/>
  <c r="H40" i="6"/>
  <c r="H39" i="6"/>
  <c r="G41" i="6"/>
  <c r="G40" i="6"/>
  <c r="E41" i="6"/>
  <c r="E40" i="6"/>
  <c r="E39" i="6"/>
  <c r="D41" i="6"/>
  <c r="D40" i="6"/>
  <c r="D39" i="6"/>
  <c r="K50" i="6"/>
  <c r="K53" i="6" s="1"/>
  <c r="K49" i="6"/>
  <c r="K52" i="6" s="1"/>
  <c r="K55" i="6" s="1"/>
  <c r="K58" i="6" s="1"/>
  <c r="K61" i="6" s="1"/>
  <c r="J50" i="6"/>
  <c r="J53" i="6" s="1"/>
  <c r="J59" i="6" s="1"/>
  <c r="J65" i="6" s="1"/>
  <c r="J49" i="6"/>
  <c r="J52" i="6" s="1"/>
  <c r="J55" i="6" s="1"/>
  <c r="J58" i="6" s="1"/>
  <c r="J61" i="6" s="1"/>
  <c r="I50" i="6"/>
  <c r="I53" i="6" s="1"/>
  <c r="I56" i="6" s="1"/>
  <c r="I59" i="6" s="1"/>
  <c r="I62" i="6" s="1"/>
  <c r="I65" i="6" s="1"/>
  <c r="I49" i="6"/>
  <c r="I52" i="6" s="1"/>
  <c r="I55" i="6" s="1"/>
  <c r="I58" i="6" s="1"/>
  <c r="I61" i="6" s="1"/>
  <c r="I48" i="6"/>
  <c r="H50" i="6"/>
  <c r="H53" i="6" s="1"/>
  <c r="H56" i="6" s="1"/>
  <c r="H59" i="6" s="1"/>
  <c r="H62" i="6" s="1"/>
  <c r="H65" i="6" s="1"/>
  <c r="H49" i="6"/>
  <c r="H52" i="6" s="1"/>
  <c r="H55" i="6" s="1"/>
  <c r="H58" i="6" s="1"/>
  <c r="H61" i="6" s="1"/>
  <c r="G50" i="6"/>
  <c r="G53" i="6" s="1"/>
  <c r="G49" i="6"/>
  <c r="G52" i="6" s="1"/>
  <c r="G55" i="6" s="1"/>
  <c r="G61" i="6" s="1"/>
  <c r="E50" i="6"/>
  <c r="E53" i="6" s="1"/>
  <c r="E56" i="6" s="1"/>
  <c r="E59" i="6" s="1"/>
  <c r="E62" i="6" s="1"/>
  <c r="E65" i="6" s="1"/>
  <c r="E48" i="6"/>
  <c r="D50" i="6"/>
  <c r="D53" i="6" s="1"/>
  <c r="D56" i="6" s="1"/>
  <c r="K81" i="6"/>
  <c r="K84" i="6" s="1"/>
  <c r="K79" i="6"/>
  <c r="K78" i="6"/>
  <c r="J81" i="6"/>
  <c r="J84" i="6" s="1"/>
  <c r="J79" i="6"/>
  <c r="J78" i="6"/>
  <c r="I81" i="6"/>
  <c r="I84" i="6" s="1"/>
  <c r="I79" i="6"/>
  <c r="I78" i="6"/>
  <c r="H81" i="6"/>
  <c r="H84" i="6" s="1"/>
  <c r="H79" i="6"/>
  <c r="H78" i="6"/>
  <c r="G81" i="6"/>
  <c r="G84" i="6" s="1"/>
  <c r="G79" i="6"/>
  <c r="G78" i="6"/>
  <c r="F81" i="6"/>
  <c r="F84" i="6" s="1"/>
  <c r="F79" i="6"/>
  <c r="F78" i="6"/>
  <c r="D81" i="6"/>
  <c r="D85" i="6" s="1"/>
  <c r="D79" i="6"/>
  <c r="D78" i="6"/>
  <c r="E13" i="6" l="1"/>
  <c r="G13" i="6"/>
  <c r="H13" i="6"/>
  <c r="H12" i="6"/>
  <c r="I13" i="6"/>
  <c r="I11" i="6"/>
  <c r="J13" i="6"/>
  <c r="K13" i="6"/>
  <c r="K12" i="6"/>
  <c r="K23" i="6"/>
  <c r="K22" i="6"/>
  <c r="J23" i="6"/>
  <c r="I23" i="6"/>
  <c r="H23" i="6"/>
  <c r="H22" i="6"/>
  <c r="G23" i="6"/>
  <c r="E23" i="6"/>
  <c r="C14" i="6"/>
  <c r="J68" i="6" l="1"/>
  <c r="J75" i="6" s="1"/>
  <c r="I68" i="6"/>
  <c r="I75" i="6" s="1"/>
  <c r="H68" i="6"/>
  <c r="H75" i="6" s="1"/>
  <c r="F75" i="6"/>
  <c r="E68" i="6"/>
  <c r="E75" i="6" s="1"/>
  <c r="D68" i="6"/>
  <c r="D75" i="6" s="1"/>
  <c r="J51" i="6"/>
  <c r="J54" i="6" s="1"/>
  <c r="I51" i="6"/>
  <c r="I54" i="6" s="1"/>
  <c r="I57" i="6" s="1"/>
  <c r="H51" i="6"/>
  <c r="H54" i="6" s="1"/>
  <c r="E51" i="6"/>
  <c r="E57" i="6" s="1"/>
  <c r="D51" i="6"/>
  <c r="I42" i="6"/>
  <c r="H42" i="6"/>
  <c r="E42" i="6"/>
  <c r="D42" i="6"/>
  <c r="J29" i="6"/>
  <c r="J36" i="6" s="1"/>
  <c r="I29" i="6"/>
  <c r="I36" i="6" s="1"/>
  <c r="H29" i="6"/>
  <c r="H36" i="6" s="1"/>
  <c r="G26" i="6"/>
  <c r="F29" i="6"/>
  <c r="E29" i="6"/>
  <c r="E36" i="6" s="1"/>
  <c r="D29" i="6"/>
  <c r="D36" i="6" s="1"/>
  <c r="J14" i="6"/>
  <c r="I21" i="6"/>
  <c r="H24" i="6"/>
  <c r="H14" i="6" s="1"/>
  <c r="F10" i="6"/>
  <c r="G10" i="6" s="1"/>
  <c r="H10" i="6" s="1"/>
  <c r="I10" i="6" s="1"/>
  <c r="J10" i="6" s="1"/>
  <c r="K10" i="6" s="1"/>
  <c r="L10" i="6" s="1"/>
  <c r="J12" i="6" l="1"/>
  <c r="J63" i="6"/>
  <c r="J22" i="6" s="1"/>
  <c r="I12" i="6"/>
  <c r="I60" i="6"/>
  <c r="I63" i="6" s="1"/>
  <c r="I66" i="6" s="1"/>
  <c r="I22" i="6" s="1"/>
  <c r="E12" i="6"/>
  <c r="E60" i="6"/>
  <c r="E63" i="6" s="1"/>
  <c r="E66" i="6" s="1"/>
  <c r="E22" i="6" s="1"/>
  <c r="D60" i="6"/>
  <c r="D63" i="6" s="1"/>
  <c r="I24" i="6"/>
  <c r="I14" i="6" s="1"/>
  <c r="G68" i="6"/>
  <c r="G75" i="6" s="1"/>
  <c r="C75" i="6"/>
  <c r="G51" i="6"/>
  <c r="G54" i="6" s="1"/>
  <c r="G29" i="6"/>
  <c r="G36" i="6" s="1"/>
  <c r="C29" i="6"/>
  <c r="G12" i="6" l="1"/>
  <c r="G63" i="6"/>
  <c r="G22" i="6" s="1"/>
  <c r="G14" i="6"/>
</calcChain>
</file>

<file path=xl/sharedStrings.xml><?xml version="1.0" encoding="utf-8"?>
<sst xmlns="http://schemas.openxmlformats.org/spreadsheetml/2006/main" count="70" uniqueCount="49">
  <si>
    <t>Всего</t>
  </si>
  <si>
    <t>Годы реализации</t>
  </si>
  <si>
    <t>Областной бюджет</t>
  </si>
  <si>
    <t>ИТОГО</t>
  </si>
  <si>
    <t>Проектная часть</t>
  </si>
  <si>
    <t>Реализация проектов не предусмотрена</t>
  </si>
  <si>
    <t xml:space="preserve">Процессная часть </t>
  </si>
  <si>
    <t xml:space="preserve">Комплексы процессных мероприятий, итого </t>
  </si>
  <si>
    <t>Наименование муниципальной программы/структурного элемента/направления расходования средств</t>
  </si>
  <si>
    <t>% выполнения в отчетном году</t>
  </si>
  <si>
    <t>причины отклонений</t>
  </si>
  <si>
    <t>в том числе по источникам</t>
  </si>
  <si>
    <t>Объем финансового обеспечения, план</t>
  </si>
  <si>
    <t>Фактическое выполнение муниципальной программы</t>
  </si>
  <si>
    <t>тыс.руб.</t>
  </si>
  <si>
    <t>2022-2024</t>
  </si>
  <si>
    <t>Комплекс процессных мероприятий «Осуществление закреплённых за муниципальными образованиями законодательством полномочий»</t>
  </si>
  <si>
    <t>Комплекс процессных мероприятий «Капитальный ремонт и ремонт автомобильных дорог общего пользования местного значения, имеющих приоритетный социально значимый характер"</t>
  </si>
  <si>
    <t>Районный бюджет</t>
  </si>
  <si>
    <t>Бюджет поселения</t>
  </si>
  <si>
    <t>Оплата по факту выполненных работ</t>
  </si>
  <si>
    <t>Оплата по факту выполнен-ных работ</t>
  </si>
  <si>
    <t>Глава администрации                                                                               А.С.Жадан</t>
  </si>
  <si>
    <t>Главный бухгалтер                                                                                    Н.Л.Гостин</t>
  </si>
  <si>
    <t>Расходы по фактической потребности</t>
  </si>
  <si>
    <t>Комплекс процессных мероприятий «Ремонт общего имущества в многоквартирных домах"</t>
  </si>
  <si>
    <t>Осуществление закрепленных за муниципальным образованием законодательством полномочий"</t>
  </si>
  <si>
    <t>Комплекс процессных мероприятий «Создание условий для развития коммунальной и инженерной инфраструктуры МО "Нежновское сельское поселение"</t>
  </si>
  <si>
    <t>Осуществление закрепленных за муниципальным образованием законодательством полномочий</t>
  </si>
  <si>
    <t>итого</t>
  </si>
  <si>
    <t>ВСЕГО</t>
  </si>
  <si>
    <t>Работы запланированы на 3 квартал 2022 года</t>
  </si>
  <si>
    <t>Итого:Создание условий для развития жилищного хозяйства на территории МО "Нежновское сельское поселение" , из них:</t>
  </si>
  <si>
    <t>ИТОГО:</t>
  </si>
  <si>
    <t>Всего расходов по программе</t>
  </si>
  <si>
    <t xml:space="preserve">Благоустройство териитории муниципального  образования"Нежновское сельское поселение"муниципального образования "Кингисеппский муниципальный район" Ленинградской области </t>
  </si>
  <si>
    <t xml:space="preserve"> Отчет о реализации муниципальной программы муниципального образования "Нежновское сельское поселение"  "Благоустройство териитории муниципального  образования"Нежновское сельское поселение"муниципального образования "Кингисеппский муниципальный район" Ленинградской области" </t>
  </si>
  <si>
    <t>Комплекс процессных мероприятий «Благоустройство территории в МО "Нежновское сельское поселение"</t>
  </si>
  <si>
    <t>Содержание, поддержание и улучшение санитарного и эстетического состояния территории муниципального образования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</si>
  <si>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</si>
  <si>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Поддержка развития общественной инфраструктуры</t>
  </si>
  <si>
    <t>Ликвидация несанкционированных свалок</t>
  </si>
  <si>
    <t xml:space="preserve">Содержание и ремонт памятников воинских захоронений </t>
  </si>
  <si>
    <t>Итого</t>
  </si>
  <si>
    <t>Содержание и ремонт мест для организации досуга и отдыха на территории поселения</t>
  </si>
  <si>
    <t>Содержание,обслуживание, капитальный и текущий ремонт объектов уличного освещения</t>
  </si>
  <si>
    <t xml:space="preserve">Содержание мест захоронения </t>
  </si>
  <si>
    <t>за    январь- сентябрь  2022 г</t>
  </si>
  <si>
    <t>Работы запланированы на 4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</si>
</sst>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_р_._-;\-* #,##0.0_р_._-;_-* &quot;-&quot;??_р_._-;_-@_-"/>
    <numFmt numFmtId="167" formatCode="0.0"/>
    <numFmt numFmtId="168" formatCode="#,##0.0_ ;\-#,##0.0\ 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48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sz val="9"/>
      <name val="Cambria"/>
      <family val="1"/>
      <charset val="204"/>
    </font>
    <font>
      <sz val="10"/>
      <color rgb="FF0070C0"/>
      <name val="Times New Roman"/>
      <family val="1"/>
      <charset val="204"/>
    </font>
    <font>
      <sz val="1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3" xfId="0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horizontal="center" vertical="center" wrapText="1"/>
    </xf>
    <xf numFmtId="166" fontId="3" fillId="0" borderId="2" xfId="1" applyNumberFormat="1" applyFont="1" applyFill="1" applyBorder="1" applyAlignment="1">
      <alignment horizontal="center" vertical="center" wrapText="1"/>
    </xf>
    <xf numFmtId="166" fontId="3" fillId="0" borderId="4" xfId="1" applyNumberFormat="1" applyFont="1" applyFill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/>
    <xf numFmtId="0" fontId="7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6" fontId="9" fillId="0" borderId="7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9" fillId="0" borderId="7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 wrapText="1"/>
    </xf>
    <xf numFmtId="167" fontId="0" fillId="0" borderId="4" xfId="0" applyNumberFormat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horizontal="left" vertical="center" wrapText="1"/>
    </xf>
    <xf numFmtId="166" fontId="9" fillId="0" borderId="1" xfId="1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166" fontId="12" fillId="0" borderId="6" xfId="1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8" fontId="9" fillId="0" borderId="1" xfId="2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center"/>
    </xf>
    <xf numFmtId="0" fontId="3" fillId="0" borderId="7" xfId="0" applyFont="1" applyFill="1" applyBorder="1"/>
    <xf numFmtId="167" fontId="3" fillId="0" borderId="7" xfId="0" applyNumberFormat="1" applyFont="1" applyFill="1" applyBorder="1"/>
    <xf numFmtId="0" fontId="3" fillId="0" borderId="9" xfId="0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6" fontId="9" fillId="0" borderId="7" xfId="1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6" fontId="8" fillId="0" borderId="7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66" fontId="2" fillId="0" borderId="8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166" fontId="9" fillId="0" borderId="7" xfId="1" applyNumberFormat="1" applyFont="1" applyFill="1" applyBorder="1" applyAlignment="1">
      <alignment horizontal="center" vertical="center" wrapText="1"/>
    </xf>
    <xf numFmtId="166" fontId="14" fillId="0" borderId="1" xfId="1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4" xfId="0" applyFont="1" applyFill="1" applyBorder="1"/>
    <xf numFmtId="167" fontId="0" fillId="0" borderId="1" xfId="0" applyNumberFormat="1" applyFont="1" applyBorder="1" applyAlignment="1">
      <alignment horizontal="center" vertical="center" wrapText="1"/>
    </xf>
    <xf numFmtId="167" fontId="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167" fontId="9" fillId="0" borderId="7" xfId="0" applyNumberFormat="1" applyFont="1" applyFill="1" applyBorder="1"/>
    <xf numFmtId="0" fontId="13" fillId="0" borderId="8" xfId="0" applyFont="1" applyFill="1" applyBorder="1" applyAlignment="1">
      <alignment wrapText="1"/>
    </xf>
    <xf numFmtId="0" fontId="13" fillId="0" borderId="7" xfId="0" applyFont="1" applyFill="1" applyBorder="1" applyAlignment="1">
      <alignment wrapText="1"/>
    </xf>
    <xf numFmtId="0" fontId="2" fillId="0" borderId="6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13" fillId="0" borderId="6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/>
    <xf numFmtId="0" fontId="11" fillId="0" borderId="6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/>
    <xf numFmtId="0" fontId="0" fillId="0" borderId="7" xfId="0" applyFill="1" applyBorder="1" applyAlignment="1"/>
    <xf numFmtId="0" fontId="9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2" xfId="0" applyFill="1" applyBorder="1" applyAlignment="1"/>
    <xf numFmtId="0" fontId="0" fillId="0" borderId="4" xfId="0" applyFill="1" applyBorder="1" applyAlignment="1"/>
    <xf numFmtId="0" fontId="3" fillId="0" borderId="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166" fontId="9" fillId="0" borderId="6" xfId="1" applyNumberFormat="1" applyFont="1" applyFill="1" applyBorder="1" applyAlignment="1">
      <alignment horizontal="center" vertical="center" wrapText="1"/>
    </xf>
    <xf numFmtId="166" fontId="9" fillId="0" borderId="8" xfId="1" applyNumberFormat="1" applyFont="1" applyFill="1" applyBorder="1" applyAlignment="1">
      <alignment horizontal="center" vertical="center" wrapText="1"/>
    </xf>
    <xf numFmtId="166" fontId="9" fillId="0" borderId="7" xfId="1" applyNumberFormat="1" applyFont="1" applyFill="1" applyBorder="1" applyAlignment="1">
      <alignment horizontal="center" vertical="center" wrapText="1"/>
    </xf>
    <xf numFmtId="166" fontId="6" fillId="0" borderId="6" xfId="1" applyNumberFormat="1" applyFont="1" applyFill="1" applyBorder="1" applyAlignment="1">
      <alignment horizontal="center" vertical="center" wrapText="1"/>
    </xf>
    <xf numFmtId="166" fontId="6" fillId="0" borderId="8" xfId="1" applyNumberFormat="1" applyFont="1" applyFill="1" applyBorder="1" applyAlignment="1">
      <alignment horizontal="center" vertical="center" wrapText="1"/>
    </xf>
    <xf numFmtId="166" fontId="6" fillId="0" borderId="7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6" fontId="12" fillId="0" borderId="6" xfId="1" applyNumberFormat="1" applyFont="1" applyFill="1" applyBorder="1" applyAlignment="1">
      <alignment horizontal="center" vertical="center" wrapText="1"/>
    </xf>
    <xf numFmtId="166" fontId="12" fillId="0" borderId="8" xfId="1" applyNumberFormat="1" applyFont="1" applyFill="1" applyBorder="1" applyAlignment="1">
      <alignment horizontal="center" vertical="center" wrapText="1"/>
    </xf>
    <xf numFmtId="166" fontId="12" fillId="0" borderId="7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6" fontId="2" fillId="0" borderId="6" xfId="1" applyNumberFormat="1" applyFont="1" applyFill="1" applyBorder="1" applyAlignment="1">
      <alignment horizontal="center" vertical="center" wrapText="1"/>
    </xf>
    <xf numFmtId="166" fontId="2" fillId="0" borderId="8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166" fontId="3" fillId="0" borderId="6" xfId="1" applyNumberFormat="1" applyFont="1" applyFill="1" applyBorder="1" applyAlignment="1">
      <alignment horizontal="center" vertical="center" wrapText="1"/>
    </xf>
    <xf numFmtId="166" fontId="3" fillId="0" borderId="8" xfId="1" applyNumberFormat="1" applyFont="1" applyFill="1" applyBorder="1" applyAlignment="1">
      <alignment horizontal="center" vertical="center" wrapText="1"/>
    </xf>
    <xf numFmtId="166" fontId="3" fillId="0" borderId="7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0" xfId="0" applyFont="1" applyFill="1" applyAlignment="1"/>
    <xf numFmtId="0" fontId="0" fillId="0" borderId="0" xfId="0" applyAlignment="1"/>
    <xf numFmtId="0" fontId="2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166" fontId="3" fillId="0" borderId="2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6" fontId="10" fillId="0" borderId="6" xfId="1" applyNumberFormat="1" applyFont="1" applyFill="1" applyBorder="1" applyAlignment="1">
      <alignment horizontal="center" vertical="center" wrapText="1"/>
    </xf>
    <xf numFmtId="166" fontId="10" fillId="0" borderId="8" xfId="1" applyNumberFormat="1" applyFont="1" applyFill="1" applyBorder="1" applyAlignment="1">
      <alignment horizontal="center" vertical="center" wrapText="1"/>
    </xf>
    <xf numFmtId="166" fontId="10" fillId="0" borderId="7" xfId="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15" fillId="0" borderId="6" xfId="0" applyFont="1" applyFill="1" applyBorder="1" applyAlignment="1">
      <alignment wrapText="1"/>
    </xf>
    <xf numFmtId="0" fontId="15" fillId="0" borderId="8" xfId="0" applyFont="1" applyFill="1" applyBorder="1" applyAlignment="1">
      <alignment wrapText="1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workbookViewId="0">
      <selection activeCell="A4" sqref="A4:L4"/>
    </sheetView>
  </sheetViews>
  <sheetFormatPr defaultColWidth="9.140625" defaultRowHeight="18.75" x14ac:dyDescent="0.3"/>
  <cols>
    <col min="1" max="1" width="35.85546875" style="1" customWidth="1"/>
    <col min="2" max="2" width="10.28515625" style="2" customWidth="1"/>
    <col min="3" max="3" width="12.5703125" style="10" customWidth="1"/>
    <col min="4" max="4" width="10.42578125" style="3" customWidth="1"/>
    <col min="5" max="5" width="9.28515625" style="3" customWidth="1"/>
    <col min="6" max="6" width="10.140625" style="3" customWidth="1"/>
    <col min="7" max="7" width="9.7109375" style="3" customWidth="1"/>
    <col min="8" max="8" width="9.28515625" style="3" customWidth="1"/>
    <col min="9" max="9" width="8.42578125" style="3" customWidth="1"/>
    <col min="10" max="10" width="8.7109375" style="3" customWidth="1"/>
    <col min="11" max="11" width="9.28515625" style="3" customWidth="1"/>
    <col min="12" max="12" width="10.7109375" style="3" customWidth="1"/>
    <col min="13" max="16384" width="9.140625" style="3"/>
  </cols>
  <sheetData>
    <row r="1" spans="1:14" x14ac:dyDescent="0.3">
      <c r="K1" s="115"/>
      <c r="L1" s="116"/>
    </row>
    <row r="2" spans="1:14" ht="19.5" customHeight="1" x14ac:dyDescent="0.85">
      <c r="A2" s="17"/>
      <c r="J2" s="117"/>
      <c r="K2" s="116"/>
      <c r="L2" s="116"/>
      <c r="M2" s="116"/>
    </row>
    <row r="3" spans="1:14" x14ac:dyDescent="0.3">
      <c r="G3" s="4"/>
    </row>
    <row r="4" spans="1:14" ht="55.15" customHeight="1" x14ac:dyDescent="0.3">
      <c r="A4" s="83" t="s">
        <v>36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4" s="5" customFormat="1" x14ac:dyDescent="0.3">
      <c r="A5" s="84" t="s">
        <v>47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4" x14ac:dyDescent="0.3">
      <c r="L6" s="3" t="s">
        <v>14</v>
      </c>
    </row>
    <row r="7" spans="1:14" ht="40.5" customHeight="1" x14ac:dyDescent="0.3">
      <c r="A7" s="86" t="s">
        <v>8</v>
      </c>
      <c r="B7" s="85" t="s">
        <v>1</v>
      </c>
      <c r="C7" s="85" t="s">
        <v>12</v>
      </c>
      <c r="D7" s="85"/>
      <c r="E7" s="85"/>
      <c r="F7" s="85"/>
      <c r="G7" s="85" t="s">
        <v>13</v>
      </c>
      <c r="H7" s="85"/>
      <c r="I7" s="85"/>
      <c r="J7" s="85"/>
      <c r="K7" s="86" t="s">
        <v>9</v>
      </c>
      <c r="L7" s="86" t="s">
        <v>10</v>
      </c>
      <c r="M7" s="16"/>
      <c r="N7" s="5"/>
    </row>
    <row r="8" spans="1:14" ht="31.15" customHeight="1" x14ac:dyDescent="0.3">
      <c r="A8" s="87"/>
      <c r="B8" s="85"/>
      <c r="C8" s="89" t="s">
        <v>0</v>
      </c>
      <c r="D8" s="85" t="s">
        <v>11</v>
      </c>
      <c r="E8" s="85"/>
      <c r="F8" s="85"/>
      <c r="G8" s="89" t="s">
        <v>0</v>
      </c>
      <c r="H8" s="85" t="s">
        <v>11</v>
      </c>
      <c r="I8" s="85"/>
      <c r="J8" s="85"/>
      <c r="K8" s="87"/>
      <c r="L8" s="87"/>
      <c r="M8" s="16"/>
      <c r="N8" s="5"/>
    </row>
    <row r="9" spans="1:14" ht="63" x14ac:dyDescent="0.3">
      <c r="A9" s="88"/>
      <c r="B9" s="85"/>
      <c r="C9" s="89"/>
      <c r="D9" s="18" t="s">
        <v>2</v>
      </c>
      <c r="E9" s="18" t="s">
        <v>18</v>
      </c>
      <c r="F9" s="18" t="s">
        <v>19</v>
      </c>
      <c r="G9" s="89"/>
      <c r="H9" s="18" t="s">
        <v>2</v>
      </c>
      <c r="I9" s="18" t="s">
        <v>18</v>
      </c>
      <c r="J9" s="18" t="s">
        <v>19</v>
      </c>
      <c r="K9" s="88"/>
      <c r="L9" s="88"/>
      <c r="M9" s="16"/>
      <c r="N9" s="5"/>
    </row>
    <row r="10" spans="1:14" x14ac:dyDescent="0.3">
      <c r="A10" s="6">
        <v>1</v>
      </c>
      <c r="B10" s="6">
        <v>3</v>
      </c>
      <c r="C10" s="6">
        <v>4</v>
      </c>
      <c r="D10" s="7">
        <v>5</v>
      </c>
      <c r="E10" s="7">
        <v>6</v>
      </c>
      <c r="F10" s="7">
        <f t="shared" ref="F10:L10" si="0">E10+1</f>
        <v>7</v>
      </c>
      <c r="G10" s="7">
        <f t="shared" si="0"/>
        <v>8</v>
      </c>
      <c r="H10" s="7">
        <f t="shared" si="0"/>
        <v>9</v>
      </c>
      <c r="I10" s="7">
        <f t="shared" si="0"/>
        <v>10</v>
      </c>
      <c r="J10" s="7">
        <f t="shared" si="0"/>
        <v>11</v>
      </c>
      <c r="K10" s="7">
        <f t="shared" si="0"/>
        <v>12</v>
      </c>
      <c r="L10" s="7">
        <f t="shared" si="0"/>
        <v>13</v>
      </c>
      <c r="M10" s="16"/>
      <c r="N10" s="5"/>
    </row>
    <row r="11" spans="1:14" ht="31.5" customHeight="1" x14ac:dyDescent="0.3">
      <c r="A11" s="101" t="s">
        <v>35</v>
      </c>
      <c r="B11" s="22">
        <v>2022</v>
      </c>
      <c r="C11" s="26">
        <v>10770.8</v>
      </c>
      <c r="D11" s="29">
        <v>2264.9</v>
      </c>
      <c r="E11" s="29">
        <v>6054.6</v>
      </c>
      <c r="F11" s="26">
        <v>2451.3000000000002</v>
      </c>
      <c r="G11" s="26">
        <v>1646.8</v>
      </c>
      <c r="H11" s="29">
        <v>570</v>
      </c>
      <c r="I11" s="29">
        <f t="shared" ref="H11:I13" si="1">I16+I25+I56</f>
        <v>0</v>
      </c>
      <c r="J11" s="26">
        <v>1076.8</v>
      </c>
      <c r="K11" s="27">
        <v>15.29</v>
      </c>
      <c r="L11" s="102" t="s">
        <v>24</v>
      </c>
      <c r="M11" s="16"/>
      <c r="N11" s="5"/>
    </row>
    <row r="12" spans="1:14" x14ac:dyDescent="0.3">
      <c r="A12" s="101"/>
      <c r="B12" s="22">
        <v>2023</v>
      </c>
      <c r="C12" s="24">
        <v>768.8</v>
      </c>
      <c r="D12" s="29">
        <v>503.5</v>
      </c>
      <c r="E12" s="29">
        <f>E17+E26+E57</f>
        <v>0</v>
      </c>
      <c r="F12" s="24">
        <v>265.3</v>
      </c>
      <c r="G12" s="29">
        <f>G17+G26+G57</f>
        <v>0</v>
      </c>
      <c r="H12" s="29">
        <f t="shared" si="1"/>
        <v>0</v>
      </c>
      <c r="I12" s="29">
        <f t="shared" si="1"/>
        <v>0</v>
      </c>
      <c r="J12" s="29">
        <f>J17+J26+J57</f>
        <v>0</v>
      </c>
      <c r="K12" s="29">
        <f>K17+K26+K57</f>
        <v>0</v>
      </c>
      <c r="L12" s="103"/>
      <c r="M12" s="16"/>
      <c r="N12" s="5"/>
    </row>
    <row r="13" spans="1:14" ht="24.6" customHeight="1" x14ac:dyDescent="0.3">
      <c r="A13" s="101"/>
      <c r="B13" s="22">
        <v>2024</v>
      </c>
      <c r="C13" s="25">
        <v>603.79999999999995</v>
      </c>
      <c r="D13" s="29">
        <v>365.1</v>
      </c>
      <c r="E13" s="29">
        <f>E18+E27+E58</f>
        <v>0</v>
      </c>
      <c r="F13" s="25">
        <v>238.7</v>
      </c>
      <c r="G13" s="29">
        <f>G18+G27+G58</f>
        <v>0</v>
      </c>
      <c r="H13" s="29">
        <f t="shared" si="1"/>
        <v>0</v>
      </c>
      <c r="I13" s="29">
        <f t="shared" si="1"/>
        <v>0</v>
      </c>
      <c r="J13" s="29">
        <f>J18+J27+J58</f>
        <v>0</v>
      </c>
      <c r="K13" s="29">
        <f>K18+K27+K58</f>
        <v>0</v>
      </c>
      <c r="L13" s="104"/>
      <c r="M13" s="16"/>
      <c r="N13" s="5"/>
    </row>
    <row r="14" spans="1:14" ht="55.15" customHeight="1" x14ac:dyDescent="0.3">
      <c r="A14" s="101"/>
      <c r="B14" s="9" t="s">
        <v>3</v>
      </c>
      <c r="C14" s="28">
        <f>C11+C12+C13</f>
        <v>12143.399999999998</v>
      </c>
      <c r="D14" s="28">
        <v>3133.5</v>
      </c>
      <c r="E14" s="29">
        <v>6054.6</v>
      </c>
      <c r="F14" s="28">
        <f>F11+F12+F13</f>
        <v>2955.3</v>
      </c>
      <c r="G14" s="28">
        <f>G11</f>
        <v>1646.8</v>
      </c>
      <c r="H14" s="28">
        <f>H11</f>
        <v>570</v>
      </c>
      <c r="I14" s="28">
        <f>I11</f>
        <v>0</v>
      </c>
      <c r="J14" s="28">
        <f>J11</f>
        <v>1076.8</v>
      </c>
      <c r="K14" s="28">
        <v>15.3</v>
      </c>
      <c r="L14" s="124"/>
      <c r="M14" s="16"/>
      <c r="N14" s="5"/>
    </row>
    <row r="15" spans="1:14" hidden="1" x14ac:dyDescent="0.3">
      <c r="A15" s="11" t="s">
        <v>4</v>
      </c>
      <c r="B15" s="8"/>
      <c r="C15" s="13"/>
      <c r="D15" s="13"/>
      <c r="E15" s="13"/>
      <c r="F15" s="14"/>
      <c r="G15" s="13"/>
      <c r="H15" s="13"/>
      <c r="I15" s="13"/>
      <c r="J15" s="14"/>
      <c r="K15" s="13"/>
      <c r="L15" s="125"/>
      <c r="M15" s="16"/>
      <c r="N15" s="5"/>
    </row>
    <row r="16" spans="1:14" ht="26.45" customHeight="1" x14ac:dyDescent="0.3">
      <c r="A16" s="105" t="s">
        <v>5</v>
      </c>
      <c r="B16" s="18">
        <v>2022</v>
      </c>
      <c r="C16" s="12">
        <v>0</v>
      </c>
      <c r="D16" s="15">
        <v>0</v>
      </c>
      <c r="E16" s="15">
        <v>0</v>
      </c>
      <c r="F16" s="15">
        <v>0</v>
      </c>
      <c r="G16" s="12">
        <v>0</v>
      </c>
      <c r="H16" s="15">
        <v>0</v>
      </c>
      <c r="I16" s="15">
        <v>0</v>
      </c>
      <c r="J16" s="29">
        <v>0</v>
      </c>
      <c r="K16" s="15">
        <v>0</v>
      </c>
      <c r="L16" s="126"/>
      <c r="M16" s="16"/>
      <c r="N16" s="5"/>
    </row>
    <row r="17" spans="1:14" ht="23.45" customHeight="1" x14ac:dyDescent="0.3">
      <c r="A17" s="105"/>
      <c r="B17" s="6">
        <v>2023</v>
      </c>
      <c r="C17" s="12">
        <v>0</v>
      </c>
      <c r="D17" s="15">
        <v>0</v>
      </c>
      <c r="E17" s="15">
        <v>0</v>
      </c>
      <c r="F17" s="15">
        <v>0</v>
      </c>
      <c r="G17" s="12">
        <v>0</v>
      </c>
      <c r="H17" s="15">
        <v>0</v>
      </c>
      <c r="I17" s="15">
        <v>0</v>
      </c>
      <c r="J17" s="15">
        <v>0</v>
      </c>
      <c r="K17" s="15">
        <v>0</v>
      </c>
      <c r="L17" s="15"/>
      <c r="M17" s="16"/>
      <c r="N17" s="5"/>
    </row>
    <row r="18" spans="1:14" ht="19.149999999999999" customHeight="1" x14ac:dyDescent="0.3">
      <c r="A18" s="105"/>
      <c r="B18" s="6">
        <v>2024</v>
      </c>
      <c r="C18" s="12">
        <v>0</v>
      </c>
      <c r="D18" s="15">
        <v>0</v>
      </c>
      <c r="E18" s="15">
        <v>0</v>
      </c>
      <c r="F18" s="15">
        <v>0</v>
      </c>
      <c r="G18" s="12">
        <v>0</v>
      </c>
      <c r="H18" s="15">
        <v>0</v>
      </c>
      <c r="I18" s="15">
        <v>0</v>
      </c>
      <c r="J18" s="15">
        <v>0</v>
      </c>
      <c r="K18" s="15">
        <v>0</v>
      </c>
      <c r="L18" s="15"/>
      <c r="M18" s="16"/>
      <c r="N18" s="5"/>
    </row>
    <row r="19" spans="1:14" ht="25.15" customHeight="1" x14ac:dyDescent="0.3">
      <c r="A19" s="105"/>
      <c r="B19" s="9" t="s">
        <v>3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/>
      <c r="M19" s="16"/>
      <c r="N19" s="5"/>
    </row>
    <row r="20" spans="1:14" ht="27" customHeight="1" x14ac:dyDescent="0.3">
      <c r="A20" s="11" t="s">
        <v>6</v>
      </c>
      <c r="B20" s="8"/>
      <c r="C20" s="121"/>
      <c r="D20" s="122"/>
      <c r="E20" s="122"/>
      <c r="F20" s="122"/>
      <c r="G20" s="122"/>
      <c r="H20" s="122"/>
      <c r="I20" s="122"/>
      <c r="J20" s="122"/>
      <c r="K20" s="122"/>
      <c r="L20" s="123"/>
      <c r="M20" s="16"/>
      <c r="N20" s="5"/>
    </row>
    <row r="21" spans="1:14" ht="31.5" customHeight="1" x14ac:dyDescent="0.3">
      <c r="A21" s="105" t="s">
        <v>7</v>
      </c>
      <c r="B21" s="22">
        <v>2022</v>
      </c>
      <c r="C21" s="29">
        <v>10770.8</v>
      </c>
      <c r="D21" s="29">
        <v>2264.9</v>
      </c>
      <c r="E21" s="29">
        <v>6054.6</v>
      </c>
      <c r="F21" s="29">
        <v>2451.3000000000002</v>
      </c>
      <c r="G21" s="29">
        <v>1646.8</v>
      </c>
      <c r="H21" s="29">
        <v>570</v>
      </c>
      <c r="I21" s="29">
        <f>I26+I39+I48+I65</f>
        <v>0</v>
      </c>
      <c r="J21" s="29">
        <v>1076.8</v>
      </c>
      <c r="K21" s="29">
        <v>15.3</v>
      </c>
      <c r="L21" s="92"/>
      <c r="M21" s="16"/>
      <c r="N21" s="5"/>
    </row>
    <row r="22" spans="1:14" ht="25.9" customHeight="1" x14ac:dyDescent="0.3">
      <c r="A22" s="105"/>
      <c r="B22" s="22">
        <v>2023</v>
      </c>
      <c r="C22" s="29">
        <v>768.8</v>
      </c>
      <c r="D22" s="29">
        <v>503.5</v>
      </c>
      <c r="E22" s="29">
        <f>E27+E40+E66</f>
        <v>0</v>
      </c>
      <c r="F22" s="29">
        <v>265.3</v>
      </c>
      <c r="G22" s="29">
        <f t="shared" ref="G22:K23" si="2">G27+G40+G66</f>
        <v>0</v>
      </c>
      <c r="H22" s="29">
        <f t="shared" si="2"/>
        <v>0</v>
      </c>
      <c r="I22" s="29">
        <f t="shared" si="2"/>
        <v>0</v>
      </c>
      <c r="J22" s="29">
        <f t="shared" si="2"/>
        <v>0</v>
      </c>
      <c r="K22" s="29">
        <f t="shared" si="2"/>
        <v>0</v>
      </c>
      <c r="L22" s="93"/>
      <c r="M22" s="16"/>
      <c r="N22" s="5"/>
    </row>
    <row r="23" spans="1:14" ht="18" customHeight="1" x14ac:dyDescent="0.3">
      <c r="A23" s="105"/>
      <c r="B23" s="20">
        <v>2024</v>
      </c>
      <c r="C23" s="23">
        <v>603.79999999999995</v>
      </c>
      <c r="D23" s="29">
        <v>365.1</v>
      </c>
      <c r="E23" s="29">
        <f>E28+E41+E67</f>
        <v>0</v>
      </c>
      <c r="F23" s="21">
        <v>238.7</v>
      </c>
      <c r="G23" s="29">
        <f t="shared" si="2"/>
        <v>0</v>
      </c>
      <c r="H23" s="29">
        <f t="shared" si="2"/>
        <v>0</v>
      </c>
      <c r="I23" s="29">
        <f t="shared" si="2"/>
        <v>0</v>
      </c>
      <c r="J23" s="29">
        <f t="shared" si="2"/>
        <v>0</v>
      </c>
      <c r="K23" s="29">
        <f t="shared" si="2"/>
        <v>0</v>
      </c>
      <c r="L23" s="94"/>
      <c r="M23" s="16"/>
      <c r="N23" s="5"/>
    </row>
    <row r="24" spans="1:14" ht="37.5" customHeight="1" x14ac:dyDescent="0.3">
      <c r="A24" s="105"/>
      <c r="B24" s="9" t="s">
        <v>3</v>
      </c>
      <c r="C24" s="19">
        <v>12143.4</v>
      </c>
      <c r="D24" s="19">
        <v>3133.5</v>
      </c>
      <c r="E24" s="19">
        <v>6054.6</v>
      </c>
      <c r="F24" s="19">
        <v>2955.3</v>
      </c>
      <c r="G24" s="19">
        <v>1646.8</v>
      </c>
      <c r="H24" s="19">
        <f>H21</f>
        <v>570</v>
      </c>
      <c r="I24" s="19">
        <f>I21</f>
        <v>0</v>
      </c>
      <c r="J24" s="19">
        <v>1076.8</v>
      </c>
      <c r="K24" s="19">
        <v>15.3</v>
      </c>
      <c r="L24" s="19"/>
      <c r="M24" s="16"/>
      <c r="N24" s="5"/>
    </row>
    <row r="25" spans="1:14" ht="42" hidden="1" customHeight="1" x14ac:dyDescent="0.3">
      <c r="A25" s="98" t="s">
        <v>16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100"/>
      <c r="M25" s="16"/>
      <c r="N25" s="5"/>
    </row>
    <row r="26" spans="1:14" ht="31.5" hidden="1" customHeight="1" x14ac:dyDescent="0.3">
      <c r="A26" s="105"/>
      <c r="B26" s="86" t="s">
        <v>15</v>
      </c>
      <c r="C26" s="109"/>
      <c r="D26" s="106"/>
      <c r="E26" s="106"/>
      <c r="F26" s="106"/>
      <c r="G26" s="109">
        <f>H26+I26+J26</f>
        <v>0</v>
      </c>
      <c r="H26" s="106"/>
      <c r="I26" s="106"/>
      <c r="J26" s="106"/>
      <c r="K26" s="106"/>
      <c r="L26" s="106"/>
      <c r="M26" s="16"/>
      <c r="N26" s="5"/>
    </row>
    <row r="27" spans="1:14" hidden="1" x14ac:dyDescent="0.3">
      <c r="A27" s="105"/>
      <c r="B27" s="87"/>
      <c r="C27" s="110"/>
      <c r="D27" s="107"/>
      <c r="E27" s="107"/>
      <c r="F27" s="107"/>
      <c r="G27" s="110"/>
      <c r="H27" s="107"/>
      <c r="I27" s="107"/>
      <c r="J27" s="107"/>
      <c r="K27" s="107"/>
      <c r="L27" s="107"/>
      <c r="M27" s="16"/>
      <c r="N27" s="5"/>
    </row>
    <row r="28" spans="1:14" ht="2.25" hidden="1" customHeight="1" x14ac:dyDescent="0.3">
      <c r="A28" s="105"/>
      <c r="B28" s="88"/>
      <c r="C28" s="111"/>
      <c r="D28" s="108"/>
      <c r="E28" s="108"/>
      <c r="F28" s="108"/>
      <c r="G28" s="111"/>
      <c r="H28" s="108"/>
      <c r="I28" s="108"/>
      <c r="J28" s="108"/>
      <c r="K28" s="108"/>
      <c r="L28" s="108"/>
      <c r="M28" s="16"/>
      <c r="N28" s="5"/>
    </row>
    <row r="29" spans="1:14" ht="38.25" hidden="1" customHeight="1" x14ac:dyDescent="0.3">
      <c r="A29" s="105"/>
      <c r="B29" s="9" t="s">
        <v>3</v>
      </c>
      <c r="C29" s="12">
        <f>D29+E29+F29</f>
        <v>0</v>
      </c>
      <c r="D29" s="12">
        <f>D26</f>
        <v>0</v>
      </c>
      <c r="E29" s="12">
        <f>E26</f>
        <v>0</v>
      </c>
      <c r="F29" s="12">
        <f>F26</f>
        <v>0</v>
      </c>
      <c r="G29" s="12">
        <f>H29+I29+J29</f>
        <v>0</v>
      </c>
      <c r="H29" s="12">
        <f>H26</f>
        <v>0</v>
      </c>
      <c r="I29" s="12">
        <f>I26</f>
        <v>0</v>
      </c>
      <c r="J29" s="12">
        <f>J26</f>
        <v>0</v>
      </c>
      <c r="K29" s="12"/>
      <c r="L29" s="12"/>
      <c r="M29" s="16"/>
      <c r="N29" s="5"/>
    </row>
    <row r="30" spans="1:14" ht="31.5" hidden="1" customHeight="1" x14ac:dyDescent="0.3">
      <c r="A30" s="65"/>
      <c r="B30" s="86" t="s">
        <v>15</v>
      </c>
      <c r="C30" s="109"/>
      <c r="D30" s="95"/>
      <c r="E30" s="95"/>
      <c r="F30" s="95"/>
      <c r="G30" s="109"/>
      <c r="H30" s="95"/>
      <c r="I30" s="95"/>
      <c r="J30" s="95"/>
      <c r="K30" s="95"/>
      <c r="L30" s="95"/>
      <c r="M30" s="16"/>
      <c r="N30" s="5"/>
    </row>
    <row r="31" spans="1:14" ht="14.25" hidden="1" customHeight="1" x14ac:dyDescent="0.3">
      <c r="A31" s="90"/>
      <c r="B31" s="87"/>
      <c r="C31" s="110"/>
      <c r="D31" s="96"/>
      <c r="E31" s="96"/>
      <c r="F31" s="96"/>
      <c r="G31" s="110"/>
      <c r="H31" s="96"/>
      <c r="I31" s="96"/>
      <c r="J31" s="96"/>
      <c r="K31" s="96"/>
      <c r="L31" s="96"/>
      <c r="M31" s="16"/>
      <c r="N31" s="5"/>
    </row>
    <row r="32" spans="1:14" hidden="1" x14ac:dyDescent="0.3">
      <c r="A32" s="90"/>
      <c r="B32" s="88"/>
      <c r="C32" s="111"/>
      <c r="D32" s="97"/>
      <c r="E32" s="97"/>
      <c r="F32" s="97"/>
      <c r="G32" s="111"/>
      <c r="H32" s="97"/>
      <c r="I32" s="97"/>
      <c r="J32" s="97"/>
      <c r="K32" s="97"/>
      <c r="L32" s="97"/>
      <c r="M32" s="16"/>
      <c r="N32" s="5"/>
    </row>
    <row r="33" spans="1:14" hidden="1" x14ac:dyDescent="0.3">
      <c r="A33" s="91"/>
      <c r="B33" s="9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6"/>
      <c r="N33" s="5"/>
    </row>
    <row r="34" spans="1:14" ht="37.5" customHeight="1" x14ac:dyDescent="0.3">
      <c r="A34" s="98" t="s">
        <v>37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100"/>
      <c r="M34" s="16"/>
      <c r="N34" s="5"/>
    </row>
    <row r="35" spans="1:14" ht="37.5" hidden="1" customHeight="1" x14ac:dyDescent="0.3">
      <c r="A35" s="112" t="s">
        <v>32</v>
      </c>
      <c r="B35" s="9">
        <v>2022</v>
      </c>
      <c r="C35" s="45">
        <v>24</v>
      </c>
      <c r="D35" s="19">
        <f t="shared" ref="D35:E41" si="3">D28</f>
        <v>0</v>
      </c>
      <c r="E35" s="19">
        <f t="shared" si="3"/>
        <v>0</v>
      </c>
      <c r="F35" s="45">
        <v>24</v>
      </c>
      <c r="G35" s="45">
        <v>1.5</v>
      </c>
      <c r="H35" s="19">
        <f t="shared" ref="H35:I41" si="4">H28</f>
        <v>0</v>
      </c>
      <c r="I35" s="19">
        <f t="shared" si="4"/>
        <v>0</v>
      </c>
      <c r="J35" s="45">
        <v>1.5</v>
      </c>
      <c r="K35" s="45">
        <v>6.3</v>
      </c>
      <c r="L35" s="47"/>
      <c r="M35" s="16"/>
      <c r="N35" s="5"/>
    </row>
    <row r="36" spans="1:14" ht="37.5" hidden="1" customHeight="1" x14ac:dyDescent="0.3">
      <c r="A36" s="113"/>
      <c r="B36" s="9">
        <v>2023</v>
      </c>
      <c r="C36" s="45">
        <v>3.3</v>
      </c>
      <c r="D36" s="19">
        <f t="shared" si="3"/>
        <v>0</v>
      </c>
      <c r="E36" s="19">
        <f t="shared" si="3"/>
        <v>0</v>
      </c>
      <c r="F36" s="45">
        <v>3.3</v>
      </c>
      <c r="G36" s="19">
        <f>G29</f>
        <v>0</v>
      </c>
      <c r="H36" s="19">
        <f t="shared" si="4"/>
        <v>0</v>
      </c>
      <c r="I36" s="19">
        <f t="shared" si="4"/>
        <v>0</v>
      </c>
      <c r="J36" s="19">
        <f>J29</f>
        <v>0</v>
      </c>
      <c r="K36" s="19">
        <f>K29</f>
        <v>0</v>
      </c>
      <c r="L36" s="44"/>
      <c r="M36" s="16"/>
      <c r="N36" s="5"/>
    </row>
    <row r="37" spans="1:14" ht="37.5" hidden="1" customHeight="1" x14ac:dyDescent="0.3">
      <c r="A37" s="113"/>
      <c r="B37" s="9">
        <v>2024</v>
      </c>
      <c r="C37" s="45">
        <v>3.3</v>
      </c>
      <c r="D37" s="19">
        <f t="shared" si="3"/>
        <v>0</v>
      </c>
      <c r="E37" s="19">
        <f t="shared" si="3"/>
        <v>0</v>
      </c>
      <c r="F37" s="45">
        <v>3.3</v>
      </c>
      <c r="G37" s="19">
        <f>G30</f>
        <v>0</v>
      </c>
      <c r="H37" s="19">
        <f t="shared" si="4"/>
        <v>0</v>
      </c>
      <c r="I37" s="19">
        <f t="shared" si="4"/>
        <v>0</v>
      </c>
      <c r="J37" s="19">
        <f>J30</f>
        <v>0</v>
      </c>
      <c r="K37" s="19">
        <f>K30</f>
        <v>0</v>
      </c>
      <c r="L37" s="44"/>
      <c r="M37" s="16"/>
      <c r="N37" s="5"/>
    </row>
    <row r="38" spans="1:14" ht="37.5" hidden="1" customHeight="1" x14ac:dyDescent="0.3">
      <c r="A38" s="114"/>
      <c r="B38" s="9" t="s">
        <v>29</v>
      </c>
      <c r="C38" s="45">
        <v>30.6</v>
      </c>
      <c r="D38" s="19">
        <f t="shared" si="3"/>
        <v>0</v>
      </c>
      <c r="E38" s="19">
        <f t="shared" si="3"/>
        <v>0</v>
      </c>
      <c r="F38" s="45">
        <v>30.6</v>
      </c>
      <c r="G38" s="45">
        <v>1.5</v>
      </c>
      <c r="H38" s="19">
        <f t="shared" si="4"/>
        <v>0</v>
      </c>
      <c r="I38" s="19">
        <f t="shared" si="4"/>
        <v>0</v>
      </c>
      <c r="J38" s="45">
        <v>1.5</v>
      </c>
      <c r="K38" s="45"/>
      <c r="L38" s="44"/>
      <c r="M38" s="16"/>
      <c r="N38" s="5"/>
    </row>
    <row r="39" spans="1:14" ht="31.5" customHeight="1" x14ac:dyDescent="0.3">
      <c r="A39" s="105" t="s">
        <v>38</v>
      </c>
      <c r="B39" s="36">
        <v>2022</v>
      </c>
      <c r="C39" s="29">
        <v>273.39999999999998</v>
      </c>
      <c r="D39" s="19">
        <f t="shared" si="3"/>
        <v>0</v>
      </c>
      <c r="E39" s="19">
        <f t="shared" si="3"/>
        <v>0</v>
      </c>
      <c r="F39" s="29">
        <v>273.39999999999998</v>
      </c>
      <c r="G39" s="39">
        <v>29.9</v>
      </c>
      <c r="H39" s="19">
        <f t="shared" si="4"/>
        <v>0</v>
      </c>
      <c r="I39" s="19">
        <f t="shared" si="4"/>
        <v>0</v>
      </c>
      <c r="J39" s="29">
        <v>29.9</v>
      </c>
      <c r="K39" s="29">
        <v>10.9</v>
      </c>
      <c r="L39" s="92" t="s">
        <v>21</v>
      </c>
      <c r="M39" s="16"/>
      <c r="N39" s="5"/>
    </row>
    <row r="40" spans="1:14" ht="25.15" customHeight="1" x14ac:dyDescent="0.3">
      <c r="A40" s="105"/>
      <c r="B40" s="36">
        <v>2023</v>
      </c>
      <c r="C40" s="29">
        <v>183.3</v>
      </c>
      <c r="D40" s="19">
        <f t="shared" si="3"/>
        <v>0</v>
      </c>
      <c r="E40" s="19">
        <f t="shared" si="3"/>
        <v>0</v>
      </c>
      <c r="F40" s="29">
        <v>183.3</v>
      </c>
      <c r="G40" s="19">
        <f>G33</f>
        <v>0</v>
      </c>
      <c r="H40" s="19">
        <f t="shared" si="4"/>
        <v>0</v>
      </c>
      <c r="I40" s="19">
        <f t="shared" si="4"/>
        <v>0</v>
      </c>
      <c r="J40" s="19">
        <f>J33</f>
        <v>0</v>
      </c>
      <c r="K40" s="19">
        <f>K33</f>
        <v>0</v>
      </c>
      <c r="L40" s="93"/>
      <c r="M40" s="16"/>
      <c r="N40" s="5"/>
    </row>
    <row r="41" spans="1:14" ht="25.15" customHeight="1" x14ac:dyDescent="0.3">
      <c r="A41" s="105"/>
      <c r="B41" s="37">
        <v>2024</v>
      </c>
      <c r="C41" s="46">
        <v>183.3</v>
      </c>
      <c r="D41" s="19">
        <f t="shared" si="3"/>
        <v>0</v>
      </c>
      <c r="E41" s="19">
        <f t="shared" si="3"/>
        <v>0</v>
      </c>
      <c r="F41" s="46">
        <v>183.3</v>
      </c>
      <c r="G41" s="19">
        <f>G34</f>
        <v>0</v>
      </c>
      <c r="H41" s="19">
        <f t="shared" si="4"/>
        <v>0</v>
      </c>
      <c r="I41" s="19">
        <f t="shared" si="4"/>
        <v>0</v>
      </c>
      <c r="J41" s="19">
        <f>J34</f>
        <v>0</v>
      </c>
      <c r="K41" s="19">
        <f>K34</f>
        <v>0</v>
      </c>
      <c r="L41" s="94"/>
      <c r="M41" s="16"/>
      <c r="N41" s="5"/>
    </row>
    <row r="42" spans="1:14" x14ac:dyDescent="0.3">
      <c r="A42" s="105"/>
      <c r="B42" s="38" t="s">
        <v>3</v>
      </c>
      <c r="C42" s="19">
        <v>640</v>
      </c>
      <c r="D42" s="19">
        <f t="shared" ref="D42:E42" si="5">D39</f>
        <v>0</v>
      </c>
      <c r="E42" s="19">
        <f t="shared" si="5"/>
        <v>0</v>
      </c>
      <c r="F42" s="19">
        <v>640</v>
      </c>
      <c r="G42" s="19">
        <v>29.9</v>
      </c>
      <c r="H42" s="19">
        <f t="shared" ref="H42:I42" si="6">H39</f>
        <v>0</v>
      </c>
      <c r="I42" s="19">
        <f t="shared" si="6"/>
        <v>0</v>
      </c>
      <c r="J42" s="19">
        <v>29.9</v>
      </c>
      <c r="K42" s="19"/>
      <c r="L42" s="12"/>
      <c r="M42" s="16"/>
      <c r="N42" s="5"/>
    </row>
    <row r="43" spans="1:14" ht="27.6" customHeight="1" x14ac:dyDescent="0.3">
      <c r="A43" s="65" t="s">
        <v>39</v>
      </c>
      <c r="B43" s="36">
        <v>2022</v>
      </c>
      <c r="C43" s="19">
        <v>739.6</v>
      </c>
      <c r="D43" s="53">
        <v>658.2</v>
      </c>
      <c r="E43" s="53">
        <v>81.400000000000006</v>
      </c>
      <c r="F43" s="53">
        <v>0</v>
      </c>
      <c r="G43" s="19">
        <v>0</v>
      </c>
      <c r="H43" s="53">
        <v>0</v>
      </c>
      <c r="I43" s="53">
        <v>0</v>
      </c>
      <c r="J43" s="53">
        <v>0</v>
      </c>
      <c r="K43" s="53">
        <v>0</v>
      </c>
      <c r="L43" s="53"/>
      <c r="M43" s="16"/>
      <c r="N43" s="5"/>
    </row>
    <row r="44" spans="1:14" ht="27.6" customHeight="1" x14ac:dyDescent="0.3">
      <c r="A44" s="90"/>
      <c r="B44" s="36">
        <v>2023</v>
      </c>
      <c r="C44" s="19">
        <v>585.5</v>
      </c>
      <c r="D44" s="53">
        <v>503.5</v>
      </c>
      <c r="E44" s="53">
        <v>0</v>
      </c>
      <c r="F44" s="53">
        <v>82</v>
      </c>
      <c r="G44" s="19">
        <v>0</v>
      </c>
      <c r="H44" s="53">
        <v>0</v>
      </c>
      <c r="I44" s="53">
        <v>0</v>
      </c>
      <c r="J44" s="53">
        <v>0</v>
      </c>
      <c r="K44" s="53">
        <v>0</v>
      </c>
      <c r="L44" s="53"/>
      <c r="M44" s="16"/>
      <c r="N44" s="5"/>
    </row>
    <row r="45" spans="1:14" ht="34.9" customHeight="1" x14ac:dyDescent="0.3">
      <c r="A45" s="90"/>
      <c r="B45" s="36">
        <v>2024</v>
      </c>
      <c r="C45" s="19">
        <v>420.5</v>
      </c>
      <c r="D45" s="53">
        <v>365.1</v>
      </c>
      <c r="E45" s="53">
        <v>0</v>
      </c>
      <c r="F45" s="53">
        <v>55.4</v>
      </c>
      <c r="G45" s="19">
        <v>0</v>
      </c>
      <c r="H45" s="53">
        <v>0</v>
      </c>
      <c r="I45" s="53">
        <v>0</v>
      </c>
      <c r="J45" s="53">
        <v>0</v>
      </c>
      <c r="K45" s="53">
        <v>0</v>
      </c>
      <c r="L45" s="53"/>
      <c r="M45" s="16"/>
      <c r="N45" s="5"/>
    </row>
    <row r="46" spans="1:14" ht="40.9" customHeight="1" x14ac:dyDescent="0.3">
      <c r="A46" s="91"/>
      <c r="B46" s="38" t="s">
        <v>3</v>
      </c>
      <c r="C46" s="19">
        <v>1745.6</v>
      </c>
      <c r="D46" s="19">
        <v>1526.8</v>
      </c>
      <c r="E46" s="19">
        <v>81.400000000000006</v>
      </c>
      <c r="F46" s="19">
        <v>137.4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6"/>
      <c r="N46" s="5"/>
    </row>
    <row r="47" spans="1:14" ht="64.150000000000006" hidden="1" customHeight="1" x14ac:dyDescent="0.3">
      <c r="A47" s="98" t="s">
        <v>25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</row>
    <row r="48" spans="1:14" ht="44.45" customHeight="1" x14ac:dyDescent="0.3">
      <c r="A48" s="105" t="s">
        <v>40</v>
      </c>
      <c r="B48" s="36">
        <v>2022</v>
      </c>
      <c r="C48" s="29">
        <v>600</v>
      </c>
      <c r="D48" s="19">
        <v>570</v>
      </c>
      <c r="E48" s="19">
        <f t="shared" ref="C48:K67" si="7">E45</f>
        <v>0</v>
      </c>
      <c r="F48" s="29">
        <v>30</v>
      </c>
      <c r="G48" s="19">
        <v>600</v>
      </c>
      <c r="H48" s="19">
        <v>570</v>
      </c>
      <c r="I48" s="19">
        <f t="shared" ref="H48:I51" si="8">I45</f>
        <v>0</v>
      </c>
      <c r="J48" s="19">
        <v>30</v>
      </c>
      <c r="K48" s="19">
        <v>100</v>
      </c>
      <c r="L48" s="35" t="s">
        <v>20</v>
      </c>
    </row>
    <row r="49" spans="1:12" x14ac:dyDescent="0.3">
      <c r="A49" s="105"/>
      <c r="B49" s="36">
        <v>2023</v>
      </c>
      <c r="C49" s="19">
        <v>0</v>
      </c>
      <c r="D49" s="19">
        <v>0</v>
      </c>
      <c r="E49" s="19">
        <v>0</v>
      </c>
      <c r="F49" s="19">
        <v>0</v>
      </c>
      <c r="G49" s="19">
        <f>G46</f>
        <v>0</v>
      </c>
      <c r="H49" s="19">
        <f t="shared" si="8"/>
        <v>0</v>
      </c>
      <c r="I49" s="19">
        <f t="shared" si="8"/>
        <v>0</v>
      </c>
      <c r="J49" s="19">
        <f>J46</f>
        <v>0</v>
      </c>
      <c r="K49" s="19">
        <f>K46</f>
        <v>0</v>
      </c>
      <c r="L49" s="50"/>
    </row>
    <row r="50" spans="1:12" ht="21.6" customHeight="1" x14ac:dyDescent="0.3">
      <c r="A50" s="105"/>
      <c r="B50" s="37">
        <v>2024</v>
      </c>
      <c r="C50" s="19">
        <v>0</v>
      </c>
      <c r="D50" s="19">
        <f t="shared" si="7"/>
        <v>0</v>
      </c>
      <c r="E50" s="19">
        <f t="shared" si="7"/>
        <v>0</v>
      </c>
      <c r="F50" s="19">
        <v>0</v>
      </c>
      <c r="G50" s="19">
        <f>G47</f>
        <v>0</v>
      </c>
      <c r="H50" s="19">
        <f t="shared" si="8"/>
        <v>0</v>
      </c>
      <c r="I50" s="19">
        <f t="shared" si="8"/>
        <v>0</v>
      </c>
      <c r="J50" s="19">
        <f>J47</f>
        <v>0</v>
      </c>
      <c r="K50" s="19">
        <f>K47</f>
        <v>0</v>
      </c>
      <c r="L50" s="51"/>
    </row>
    <row r="51" spans="1:12" ht="31.9" customHeight="1" x14ac:dyDescent="0.3">
      <c r="A51" s="105"/>
      <c r="B51" s="38" t="s">
        <v>3</v>
      </c>
      <c r="C51" s="19">
        <v>600</v>
      </c>
      <c r="D51" s="19">
        <f t="shared" si="7"/>
        <v>570</v>
      </c>
      <c r="E51" s="19">
        <f t="shared" si="7"/>
        <v>0</v>
      </c>
      <c r="F51" s="19">
        <v>30</v>
      </c>
      <c r="G51" s="19">
        <f>H51+I51+J51</f>
        <v>600</v>
      </c>
      <c r="H51" s="19">
        <f t="shared" si="8"/>
        <v>570</v>
      </c>
      <c r="I51" s="19">
        <f t="shared" si="8"/>
        <v>0</v>
      </c>
      <c r="J51" s="19">
        <f>J48</f>
        <v>30</v>
      </c>
      <c r="K51" s="19">
        <f t="shared" si="7"/>
        <v>100</v>
      </c>
      <c r="L51" s="12"/>
    </row>
    <row r="52" spans="1:12" ht="27" customHeight="1" x14ac:dyDescent="0.3">
      <c r="A52" s="65" t="s">
        <v>41</v>
      </c>
      <c r="B52" s="36">
        <v>2022</v>
      </c>
      <c r="C52" s="59">
        <v>1476</v>
      </c>
      <c r="D52" s="54">
        <v>1313.6</v>
      </c>
      <c r="E52" s="54">
        <v>162.4</v>
      </c>
      <c r="F52" s="19">
        <f t="shared" si="7"/>
        <v>0</v>
      </c>
      <c r="G52" s="19">
        <f t="shared" si="7"/>
        <v>0</v>
      </c>
      <c r="H52" s="19">
        <f t="shared" si="7"/>
        <v>0</v>
      </c>
      <c r="I52" s="19">
        <f t="shared" si="7"/>
        <v>0</v>
      </c>
      <c r="J52" s="19">
        <f t="shared" si="7"/>
        <v>0</v>
      </c>
      <c r="K52" s="19">
        <f t="shared" si="7"/>
        <v>0</v>
      </c>
      <c r="L52" s="55"/>
    </row>
    <row r="53" spans="1:12" ht="21.6" customHeight="1" x14ac:dyDescent="0.3">
      <c r="A53" s="90"/>
      <c r="B53" s="36">
        <v>2023</v>
      </c>
      <c r="C53" s="19">
        <f t="shared" si="7"/>
        <v>0</v>
      </c>
      <c r="D53" s="19">
        <f t="shared" si="7"/>
        <v>0</v>
      </c>
      <c r="E53" s="19">
        <f t="shared" si="7"/>
        <v>0</v>
      </c>
      <c r="F53" s="19">
        <f t="shared" si="7"/>
        <v>0</v>
      </c>
      <c r="G53" s="19">
        <f t="shared" si="7"/>
        <v>0</v>
      </c>
      <c r="H53" s="19">
        <f t="shared" si="7"/>
        <v>0</v>
      </c>
      <c r="I53" s="19">
        <f t="shared" si="7"/>
        <v>0</v>
      </c>
      <c r="J53" s="19">
        <f t="shared" si="7"/>
        <v>0</v>
      </c>
      <c r="K53" s="19">
        <f t="shared" si="7"/>
        <v>0</v>
      </c>
      <c r="L53" s="56"/>
    </row>
    <row r="54" spans="1:12" ht="22.9" customHeight="1" x14ac:dyDescent="0.3">
      <c r="A54" s="90"/>
      <c r="B54" s="37">
        <v>2024</v>
      </c>
      <c r="C54" s="19">
        <v>0</v>
      </c>
      <c r="D54" s="19">
        <v>0</v>
      </c>
      <c r="E54" s="19">
        <v>0</v>
      </c>
      <c r="F54" s="19">
        <v>0</v>
      </c>
      <c r="G54" s="19">
        <f t="shared" si="7"/>
        <v>600</v>
      </c>
      <c r="H54" s="19">
        <f t="shared" si="7"/>
        <v>570</v>
      </c>
      <c r="I54" s="19">
        <f t="shared" si="7"/>
        <v>0</v>
      </c>
      <c r="J54" s="19">
        <f t="shared" si="7"/>
        <v>30</v>
      </c>
      <c r="K54" s="19">
        <f t="shared" si="7"/>
        <v>100</v>
      </c>
      <c r="L54" s="57"/>
    </row>
    <row r="55" spans="1:12" ht="23.45" customHeight="1" x14ac:dyDescent="0.3">
      <c r="A55" s="91"/>
      <c r="B55" s="38" t="s">
        <v>3</v>
      </c>
      <c r="C55" s="19">
        <v>1476</v>
      </c>
      <c r="D55" s="19">
        <v>1313.6</v>
      </c>
      <c r="E55" s="19">
        <v>162.4</v>
      </c>
      <c r="F55" s="19">
        <f t="shared" si="7"/>
        <v>0</v>
      </c>
      <c r="G55" s="19">
        <f t="shared" si="7"/>
        <v>0</v>
      </c>
      <c r="H55" s="19">
        <f t="shared" si="7"/>
        <v>0</v>
      </c>
      <c r="I55" s="19">
        <f t="shared" si="7"/>
        <v>0</v>
      </c>
      <c r="J55" s="19">
        <f t="shared" si="7"/>
        <v>0</v>
      </c>
      <c r="K55" s="19">
        <f t="shared" si="7"/>
        <v>0</v>
      </c>
      <c r="L55" s="19"/>
    </row>
    <row r="56" spans="1:12" ht="29.45" customHeight="1" x14ac:dyDescent="0.3">
      <c r="A56" s="127" t="s">
        <v>42</v>
      </c>
      <c r="B56" s="31">
        <v>2022</v>
      </c>
      <c r="C56" s="34">
        <v>408.5</v>
      </c>
      <c r="D56" s="19">
        <f t="shared" si="7"/>
        <v>0</v>
      </c>
      <c r="E56" s="19">
        <f t="shared" si="7"/>
        <v>0</v>
      </c>
      <c r="F56" s="32">
        <v>408.5</v>
      </c>
      <c r="G56" s="32">
        <v>408.5</v>
      </c>
      <c r="H56" s="19">
        <f t="shared" si="7"/>
        <v>0</v>
      </c>
      <c r="I56" s="19">
        <f t="shared" si="7"/>
        <v>0</v>
      </c>
      <c r="J56" s="19">
        <v>408.5</v>
      </c>
      <c r="K56" s="19">
        <v>100</v>
      </c>
      <c r="L56" s="58"/>
    </row>
    <row r="57" spans="1:12" ht="27" customHeight="1" x14ac:dyDescent="0.3">
      <c r="A57" s="128"/>
      <c r="B57" s="31">
        <v>2023</v>
      </c>
      <c r="C57" s="19">
        <v>0</v>
      </c>
      <c r="D57" s="19">
        <v>0</v>
      </c>
      <c r="E57" s="19">
        <f t="shared" si="7"/>
        <v>0</v>
      </c>
      <c r="F57" s="19"/>
      <c r="G57" s="19"/>
      <c r="H57" s="32"/>
      <c r="I57" s="19">
        <f t="shared" si="7"/>
        <v>0</v>
      </c>
      <c r="J57" s="19"/>
      <c r="K57" s="19"/>
      <c r="L57" s="58"/>
    </row>
    <row r="58" spans="1:12" ht="28.9" customHeight="1" x14ac:dyDescent="0.3">
      <c r="A58" s="128"/>
      <c r="B58" s="31">
        <v>2024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f t="shared" si="7"/>
        <v>0</v>
      </c>
      <c r="I58" s="19">
        <f t="shared" si="7"/>
        <v>0</v>
      </c>
      <c r="J58" s="19">
        <f t="shared" si="7"/>
        <v>0</v>
      </c>
      <c r="K58" s="19">
        <f t="shared" si="7"/>
        <v>0</v>
      </c>
      <c r="L58" s="58"/>
    </row>
    <row r="59" spans="1:12" ht="25.15" customHeight="1" x14ac:dyDescent="0.3">
      <c r="A59" s="129"/>
      <c r="B59" s="31" t="s">
        <v>43</v>
      </c>
      <c r="C59" s="34">
        <v>408.5</v>
      </c>
      <c r="D59" s="19"/>
      <c r="E59" s="19">
        <f t="shared" si="7"/>
        <v>0</v>
      </c>
      <c r="F59" s="32">
        <v>408.5</v>
      </c>
      <c r="G59" s="32">
        <v>408.5</v>
      </c>
      <c r="H59" s="19">
        <f t="shared" si="7"/>
        <v>0</v>
      </c>
      <c r="I59" s="19">
        <f t="shared" si="7"/>
        <v>0</v>
      </c>
      <c r="J59" s="19">
        <f t="shared" si="7"/>
        <v>408.5</v>
      </c>
      <c r="K59" s="19">
        <f t="shared" si="7"/>
        <v>100</v>
      </c>
      <c r="L59" s="58"/>
    </row>
    <row r="60" spans="1:12" ht="25.9" customHeight="1" x14ac:dyDescent="0.3">
      <c r="A60" s="65" t="s">
        <v>44</v>
      </c>
      <c r="B60" s="31">
        <v>2022</v>
      </c>
      <c r="C60" s="34">
        <v>1689.3</v>
      </c>
      <c r="D60" s="19">
        <f t="shared" si="7"/>
        <v>0</v>
      </c>
      <c r="E60" s="19">
        <f t="shared" si="7"/>
        <v>0</v>
      </c>
      <c r="F60" s="32">
        <v>1689.3</v>
      </c>
      <c r="G60" s="19">
        <v>589.1</v>
      </c>
      <c r="H60" s="19">
        <f t="shared" si="7"/>
        <v>0</v>
      </c>
      <c r="I60" s="19">
        <f t="shared" si="7"/>
        <v>0</v>
      </c>
      <c r="J60" s="19">
        <v>589.1</v>
      </c>
      <c r="K60" s="19">
        <v>34.869999999999997</v>
      </c>
      <c r="L60" s="130" t="s">
        <v>31</v>
      </c>
    </row>
    <row r="61" spans="1:12" ht="28.9" customHeight="1" x14ac:dyDescent="0.3">
      <c r="A61" s="66"/>
      <c r="B61" s="31">
        <v>2023</v>
      </c>
      <c r="C61" s="19">
        <f t="shared" si="7"/>
        <v>0</v>
      </c>
      <c r="D61" s="19">
        <f t="shared" si="7"/>
        <v>0</v>
      </c>
      <c r="E61" s="19">
        <f t="shared" si="7"/>
        <v>0</v>
      </c>
      <c r="F61" s="19">
        <f t="shared" si="7"/>
        <v>0</v>
      </c>
      <c r="G61" s="19">
        <f t="shared" si="7"/>
        <v>0</v>
      </c>
      <c r="H61" s="19">
        <f t="shared" si="7"/>
        <v>0</v>
      </c>
      <c r="I61" s="19">
        <f t="shared" si="7"/>
        <v>0</v>
      </c>
      <c r="J61" s="19">
        <f t="shared" si="7"/>
        <v>0</v>
      </c>
      <c r="K61" s="19">
        <f t="shared" si="7"/>
        <v>0</v>
      </c>
      <c r="L61" s="131"/>
    </row>
    <row r="62" spans="1:12" ht="28.9" customHeight="1" x14ac:dyDescent="0.3">
      <c r="A62" s="66"/>
      <c r="B62" s="31">
        <v>2024</v>
      </c>
      <c r="C62" s="19">
        <v>0</v>
      </c>
      <c r="D62" s="19">
        <f t="shared" si="7"/>
        <v>0</v>
      </c>
      <c r="E62" s="19">
        <f t="shared" si="7"/>
        <v>0</v>
      </c>
      <c r="F62" s="19">
        <v>0</v>
      </c>
      <c r="G62" s="19"/>
      <c r="H62" s="19">
        <f t="shared" si="7"/>
        <v>0</v>
      </c>
      <c r="I62" s="19">
        <f t="shared" si="7"/>
        <v>0</v>
      </c>
      <c r="J62" s="19"/>
      <c r="K62" s="19"/>
      <c r="L62" s="131"/>
    </row>
    <row r="63" spans="1:12" ht="29.45" customHeight="1" x14ac:dyDescent="0.3">
      <c r="A63" s="66"/>
      <c r="B63" s="31" t="s">
        <v>43</v>
      </c>
      <c r="C63" s="34">
        <v>1689.3</v>
      </c>
      <c r="D63" s="19">
        <f t="shared" si="7"/>
        <v>0</v>
      </c>
      <c r="E63" s="19">
        <f t="shared" si="7"/>
        <v>0</v>
      </c>
      <c r="F63" s="32">
        <v>1689.3</v>
      </c>
      <c r="G63" s="19">
        <f t="shared" si="7"/>
        <v>589.1</v>
      </c>
      <c r="H63" s="19">
        <f t="shared" si="7"/>
        <v>0</v>
      </c>
      <c r="I63" s="19">
        <f t="shared" si="7"/>
        <v>0</v>
      </c>
      <c r="J63" s="19">
        <f t="shared" si="7"/>
        <v>589.1</v>
      </c>
      <c r="K63" s="19">
        <f t="shared" si="7"/>
        <v>34.869999999999997</v>
      </c>
      <c r="L63" s="131"/>
    </row>
    <row r="64" spans="1:12" ht="63.6" hidden="1" customHeight="1" x14ac:dyDescent="0.3">
      <c r="A64" s="98" t="s">
        <v>17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</row>
    <row r="65" spans="1:12" ht="30" customHeight="1" x14ac:dyDescent="0.3">
      <c r="A65" s="105" t="s">
        <v>45</v>
      </c>
      <c r="B65" s="36">
        <v>2022</v>
      </c>
      <c r="C65" s="60">
        <v>359.9</v>
      </c>
      <c r="D65" s="19">
        <f>D62</f>
        <v>0</v>
      </c>
      <c r="E65" s="19">
        <f>E62</f>
        <v>0</v>
      </c>
      <c r="F65" s="60">
        <v>359.9</v>
      </c>
      <c r="G65" s="19">
        <f t="shared" si="7"/>
        <v>0</v>
      </c>
      <c r="H65" s="19">
        <f t="shared" si="7"/>
        <v>0</v>
      </c>
      <c r="I65" s="19">
        <f t="shared" si="7"/>
        <v>0</v>
      </c>
      <c r="J65" s="19">
        <f t="shared" si="7"/>
        <v>0</v>
      </c>
      <c r="K65" s="19">
        <f t="shared" si="7"/>
        <v>0</v>
      </c>
      <c r="L65" s="106"/>
    </row>
    <row r="66" spans="1:12" ht="35.450000000000003" customHeight="1" x14ac:dyDescent="0.3">
      <c r="A66" s="105"/>
      <c r="B66" s="36">
        <v>2023</v>
      </c>
      <c r="C66" s="19">
        <v>0</v>
      </c>
      <c r="D66" s="19">
        <v>0</v>
      </c>
      <c r="E66" s="19">
        <f t="shared" si="7"/>
        <v>0</v>
      </c>
      <c r="F66" s="19">
        <v>0</v>
      </c>
      <c r="G66" s="19">
        <v>0</v>
      </c>
      <c r="H66" s="19">
        <f t="shared" si="7"/>
        <v>0</v>
      </c>
      <c r="I66" s="19">
        <f t="shared" si="7"/>
        <v>0</v>
      </c>
      <c r="J66" s="19">
        <v>0</v>
      </c>
      <c r="K66" s="19">
        <v>0</v>
      </c>
      <c r="L66" s="107"/>
    </row>
    <row r="67" spans="1:12" ht="33.6" customHeight="1" x14ac:dyDescent="0.3">
      <c r="A67" s="105"/>
      <c r="B67" s="37">
        <v>2024</v>
      </c>
      <c r="C67" s="19">
        <f t="shared" si="7"/>
        <v>0</v>
      </c>
      <c r="D67" s="19">
        <f t="shared" si="7"/>
        <v>0</v>
      </c>
      <c r="E67" s="19">
        <f t="shared" si="7"/>
        <v>0</v>
      </c>
      <c r="F67" s="19">
        <f t="shared" si="7"/>
        <v>0</v>
      </c>
      <c r="G67" s="19">
        <f t="shared" si="7"/>
        <v>0</v>
      </c>
      <c r="H67" s="19">
        <f t="shared" si="7"/>
        <v>0</v>
      </c>
      <c r="I67" s="19">
        <f t="shared" si="7"/>
        <v>0</v>
      </c>
      <c r="J67" s="19">
        <f t="shared" si="7"/>
        <v>0</v>
      </c>
      <c r="K67" s="19">
        <f t="shared" si="7"/>
        <v>0</v>
      </c>
      <c r="L67" s="108"/>
    </row>
    <row r="68" spans="1:12" ht="27" customHeight="1" x14ac:dyDescent="0.3">
      <c r="A68" s="105"/>
      <c r="B68" s="38" t="s">
        <v>3</v>
      </c>
      <c r="C68" s="19">
        <v>359.9</v>
      </c>
      <c r="D68" s="19">
        <f>D65</f>
        <v>0</v>
      </c>
      <c r="E68" s="19">
        <f>E65</f>
        <v>0</v>
      </c>
      <c r="F68" s="19">
        <v>359.9</v>
      </c>
      <c r="G68" s="19">
        <f>H68+I68+J68</f>
        <v>0</v>
      </c>
      <c r="H68" s="19">
        <f>H65</f>
        <v>0</v>
      </c>
      <c r="I68" s="19">
        <f>I65</f>
        <v>0</v>
      </c>
      <c r="J68" s="19">
        <f>J65</f>
        <v>0</v>
      </c>
      <c r="K68" s="19"/>
      <c r="L68" s="12"/>
    </row>
    <row r="69" spans="1:12" ht="30" hidden="1" customHeight="1" x14ac:dyDescent="0.3">
      <c r="A69" s="65"/>
      <c r="B69" s="86" t="s">
        <v>15</v>
      </c>
      <c r="C69" s="109"/>
      <c r="D69" s="95"/>
      <c r="E69" s="95"/>
      <c r="F69" s="95"/>
      <c r="G69" s="109"/>
      <c r="H69" s="95"/>
      <c r="I69" s="95"/>
      <c r="J69" s="95"/>
      <c r="K69" s="95"/>
      <c r="L69" s="95"/>
    </row>
    <row r="70" spans="1:12" ht="34.9" hidden="1" customHeight="1" x14ac:dyDescent="0.3">
      <c r="A70" s="90"/>
      <c r="B70" s="87"/>
      <c r="C70" s="110"/>
      <c r="D70" s="96"/>
      <c r="E70" s="96"/>
      <c r="F70" s="96"/>
      <c r="G70" s="110"/>
      <c r="H70" s="96"/>
      <c r="I70" s="96"/>
      <c r="J70" s="96"/>
      <c r="K70" s="96"/>
      <c r="L70" s="96"/>
    </row>
    <row r="71" spans="1:12" ht="32.450000000000003" hidden="1" customHeight="1" x14ac:dyDescent="0.3">
      <c r="A71" s="90"/>
      <c r="B71" s="88"/>
      <c r="C71" s="111"/>
      <c r="D71" s="97"/>
      <c r="E71" s="97"/>
      <c r="F71" s="97"/>
      <c r="G71" s="111"/>
      <c r="H71" s="97"/>
      <c r="I71" s="97"/>
      <c r="J71" s="97"/>
      <c r="K71" s="97"/>
      <c r="L71" s="97"/>
    </row>
    <row r="72" spans="1:12" ht="54" hidden="1" customHeight="1" x14ac:dyDescent="0.3">
      <c r="A72" s="91"/>
      <c r="B72" s="9" t="s">
        <v>3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ht="40.15" hidden="1" customHeight="1" x14ac:dyDescent="0.3">
      <c r="A73" s="118" t="s">
        <v>27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20"/>
    </row>
    <row r="74" spans="1:12" ht="40.15" hidden="1" customHeight="1" x14ac:dyDescent="0.3">
      <c r="A74" s="82" t="s">
        <v>33</v>
      </c>
      <c r="B74" s="61">
        <v>2022</v>
      </c>
      <c r="C74" s="61">
        <v>13953.9</v>
      </c>
      <c r="D74" s="61">
        <v>12403.2</v>
      </c>
      <c r="E74" s="61">
        <v>1550.7</v>
      </c>
      <c r="F74" s="19">
        <f t="shared" ref="F74:K77" si="9">F67</f>
        <v>0</v>
      </c>
      <c r="G74" s="19">
        <f t="shared" si="9"/>
        <v>0</v>
      </c>
      <c r="H74" s="19">
        <f t="shared" si="9"/>
        <v>0</v>
      </c>
      <c r="I74" s="19">
        <f t="shared" si="9"/>
        <v>0</v>
      </c>
      <c r="J74" s="19">
        <f t="shared" si="9"/>
        <v>0</v>
      </c>
      <c r="K74" s="19">
        <f t="shared" si="9"/>
        <v>0</v>
      </c>
      <c r="L74" s="73"/>
    </row>
    <row r="75" spans="1:12" ht="40.15" hidden="1" customHeight="1" x14ac:dyDescent="0.3">
      <c r="A75" s="66"/>
      <c r="B75" s="61">
        <v>2023</v>
      </c>
      <c r="C75" s="19">
        <f t="shared" ref="C75:E76" si="10">C68</f>
        <v>359.9</v>
      </c>
      <c r="D75" s="19">
        <f t="shared" si="10"/>
        <v>0</v>
      </c>
      <c r="E75" s="19">
        <f t="shared" si="10"/>
        <v>0</v>
      </c>
      <c r="F75" s="19">
        <f t="shared" si="9"/>
        <v>359.9</v>
      </c>
      <c r="G75" s="19">
        <f t="shared" si="9"/>
        <v>0</v>
      </c>
      <c r="H75" s="19">
        <f t="shared" si="9"/>
        <v>0</v>
      </c>
      <c r="I75" s="19">
        <f t="shared" si="9"/>
        <v>0</v>
      </c>
      <c r="J75" s="19">
        <f t="shared" si="9"/>
        <v>0</v>
      </c>
      <c r="K75" s="19">
        <f t="shared" si="9"/>
        <v>0</v>
      </c>
      <c r="L75" s="70"/>
    </row>
    <row r="76" spans="1:12" ht="40.15" hidden="1" customHeight="1" x14ac:dyDescent="0.3">
      <c r="A76" s="66"/>
      <c r="B76" s="61">
        <v>2024</v>
      </c>
      <c r="C76" s="19">
        <f t="shared" si="10"/>
        <v>0</v>
      </c>
      <c r="D76" s="19">
        <f t="shared" si="10"/>
        <v>0</v>
      </c>
      <c r="E76" s="19">
        <f t="shared" si="10"/>
        <v>0</v>
      </c>
      <c r="F76" s="19">
        <f t="shared" si="9"/>
        <v>0</v>
      </c>
      <c r="G76" s="19">
        <f t="shared" si="9"/>
        <v>0</v>
      </c>
      <c r="H76" s="19">
        <f t="shared" si="9"/>
        <v>0</v>
      </c>
      <c r="I76" s="19">
        <f t="shared" si="9"/>
        <v>0</v>
      </c>
      <c r="J76" s="19">
        <f t="shared" si="9"/>
        <v>0</v>
      </c>
      <c r="K76" s="19">
        <f t="shared" si="9"/>
        <v>0</v>
      </c>
      <c r="L76" s="70"/>
    </row>
    <row r="77" spans="1:12" ht="40.15" hidden="1" customHeight="1" x14ac:dyDescent="0.3">
      <c r="A77" s="68"/>
      <c r="B77" s="61" t="s">
        <v>30</v>
      </c>
      <c r="C77" s="61">
        <v>13953.9</v>
      </c>
      <c r="D77" s="61">
        <v>12403.2</v>
      </c>
      <c r="E77" s="61">
        <v>1550.7</v>
      </c>
      <c r="F77" s="19">
        <f t="shared" si="9"/>
        <v>0</v>
      </c>
      <c r="G77" s="19">
        <f t="shared" si="9"/>
        <v>0</v>
      </c>
      <c r="H77" s="19">
        <f t="shared" si="9"/>
        <v>0</v>
      </c>
      <c r="I77" s="19">
        <f t="shared" si="9"/>
        <v>0</v>
      </c>
      <c r="J77" s="19">
        <f t="shared" si="9"/>
        <v>0</v>
      </c>
      <c r="K77" s="19">
        <f t="shared" si="9"/>
        <v>0</v>
      </c>
      <c r="L77" s="74"/>
    </row>
    <row r="78" spans="1:12" ht="25.15" customHeight="1" x14ac:dyDescent="0.3">
      <c r="A78" s="77" t="s">
        <v>28</v>
      </c>
      <c r="B78" s="31">
        <v>2022</v>
      </c>
      <c r="C78" s="32">
        <v>5810.8</v>
      </c>
      <c r="D78" s="19">
        <f>D71</f>
        <v>0</v>
      </c>
      <c r="E78" s="32">
        <v>5810.8</v>
      </c>
      <c r="F78" s="19">
        <f t="shared" ref="F78:K79" si="11">F71</f>
        <v>0</v>
      </c>
      <c r="G78" s="19">
        <f t="shared" si="11"/>
        <v>0</v>
      </c>
      <c r="H78" s="19">
        <f t="shared" si="11"/>
        <v>0</v>
      </c>
      <c r="I78" s="19">
        <f t="shared" si="11"/>
        <v>0</v>
      </c>
      <c r="J78" s="19">
        <f t="shared" si="11"/>
        <v>0</v>
      </c>
      <c r="K78" s="19">
        <f t="shared" si="11"/>
        <v>0</v>
      </c>
      <c r="L78" s="69" t="s">
        <v>48</v>
      </c>
    </row>
    <row r="79" spans="1:12" ht="27.6" customHeight="1" x14ac:dyDescent="0.3">
      <c r="A79" s="66"/>
      <c r="B79" s="31">
        <v>2023</v>
      </c>
      <c r="C79" s="19">
        <f>C72</f>
        <v>0</v>
      </c>
      <c r="D79" s="19">
        <f>D72</f>
        <v>0</v>
      </c>
      <c r="E79" s="19">
        <f>E72</f>
        <v>0</v>
      </c>
      <c r="F79" s="19">
        <f t="shared" si="11"/>
        <v>0</v>
      </c>
      <c r="G79" s="19">
        <f t="shared" si="11"/>
        <v>0</v>
      </c>
      <c r="H79" s="19">
        <f t="shared" si="11"/>
        <v>0</v>
      </c>
      <c r="I79" s="19">
        <f t="shared" si="11"/>
        <v>0</v>
      </c>
      <c r="J79" s="19">
        <f t="shared" si="11"/>
        <v>0</v>
      </c>
      <c r="K79" s="19">
        <f t="shared" si="11"/>
        <v>0</v>
      </c>
      <c r="L79" s="75"/>
    </row>
    <row r="80" spans="1:12" ht="39" customHeight="1" x14ac:dyDescent="0.3">
      <c r="A80" s="66"/>
      <c r="B80" s="31">
        <v>2024</v>
      </c>
      <c r="C80" s="19">
        <f>C73</f>
        <v>0</v>
      </c>
      <c r="D80" s="19">
        <f>D73</f>
        <v>0</v>
      </c>
      <c r="E80" s="19">
        <f>E73</f>
        <v>0</v>
      </c>
      <c r="F80" s="19">
        <f t="shared" ref="F80:K80" si="12">F73</f>
        <v>0</v>
      </c>
      <c r="G80" s="19">
        <f t="shared" si="12"/>
        <v>0</v>
      </c>
      <c r="H80" s="19">
        <f t="shared" si="12"/>
        <v>0</v>
      </c>
      <c r="I80" s="19">
        <f t="shared" si="12"/>
        <v>0</v>
      </c>
      <c r="J80" s="19">
        <f t="shared" si="12"/>
        <v>0</v>
      </c>
      <c r="K80" s="19">
        <f t="shared" si="12"/>
        <v>0</v>
      </c>
      <c r="L80" s="75"/>
    </row>
    <row r="81" spans="1:12" s="10" customFormat="1" ht="25.15" customHeight="1" x14ac:dyDescent="0.3">
      <c r="A81" s="78"/>
      <c r="B81" s="33" t="s">
        <v>3</v>
      </c>
      <c r="C81" s="34">
        <v>5810.8</v>
      </c>
      <c r="D81" s="19">
        <f>D73</f>
        <v>0</v>
      </c>
      <c r="E81" s="34">
        <v>5810.8</v>
      </c>
      <c r="F81" s="19">
        <f t="shared" ref="F81:K81" si="13">F73</f>
        <v>0</v>
      </c>
      <c r="G81" s="19">
        <f t="shared" si="13"/>
        <v>0</v>
      </c>
      <c r="H81" s="19">
        <f t="shared" si="13"/>
        <v>0</v>
      </c>
      <c r="I81" s="19">
        <f t="shared" si="13"/>
        <v>0</v>
      </c>
      <c r="J81" s="19">
        <f t="shared" si="13"/>
        <v>0</v>
      </c>
      <c r="K81" s="19">
        <f t="shared" si="13"/>
        <v>0</v>
      </c>
      <c r="L81" s="76"/>
    </row>
    <row r="82" spans="1:12" s="10" customFormat="1" ht="27" hidden="1" customHeight="1" x14ac:dyDescent="0.3">
      <c r="A82" s="40"/>
      <c r="B82" s="79" t="s">
        <v>26</v>
      </c>
      <c r="C82" s="80"/>
      <c r="D82" s="80"/>
      <c r="E82" s="80"/>
      <c r="F82" s="80"/>
      <c r="G82" s="80"/>
      <c r="H82" s="80"/>
      <c r="I82" s="80"/>
      <c r="J82" s="80"/>
      <c r="K82" s="80"/>
      <c r="L82" s="81"/>
    </row>
    <row r="83" spans="1:12" s="10" customFormat="1" ht="28.15" customHeight="1" x14ac:dyDescent="0.3">
      <c r="A83" s="65" t="s">
        <v>46</v>
      </c>
      <c r="B83" s="41">
        <v>2022</v>
      </c>
      <c r="C83" s="62">
        <v>50</v>
      </c>
      <c r="D83" s="52">
        <v>0</v>
      </c>
      <c r="E83" s="19">
        <f>E79</f>
        <v>0</v>
      </c>
      <c r="F83" s="19">
        <v>50</v>
      </c>
      <c r="G83" s="19">
        <v>19.3</v>
      </c>
      <c r="H83" s="19">
        <f t="shared" ref="F83:K85" si="14">H80</f>
        <v>0</v>
      </c>
      <c r="I83" s="19">
        <f t="shared" si="14"/>
        <v>0</v>
      </c>
      <c r="J83" s="19">
        <v>19.3</v>
      </c>
      <c r="K83" s="19">
        <v>38.6</v>
      </c>
      <c r="L83" s="69" t="s">
        <v>31</v>
      </c>
    </row>
    <row r="84" spans="1:12" s="10" customFormat="1" ht="20.45" customHeight="1" x14ac:dyDescent="0.3">
      <c r="A84" s="66"/>
      <c r="B84" s="41">
        <v>2023</v>
      </c>
      <c r="C84" s="19">
        <f>C80</f>
        <v>0</v>
      </c>
      <c r="D84" s="19">
        <f>D80</f>
        <v>0</v>
      </c>
      <c r="E84" s="19">
        <f>E80</f>
        <v>0</v>
      </c>
      <c r="F84" s="19">
        <f t="shared" si="14"/>
        <v>0</v>
      </c>
      <c r="G84" s="19">
        <f t="shared" si="14"/>
        <v>0</v>
      </c>
      <c r="H84" s="19">
        <f t="shared" si="14"/>
        <v>0</v>
      </c>
      <c r="I84" s="19">
        <f t="shared" si="14"/>
        <v>0</v>
      </c>
      <c r="J84" s="19">
        <f t="shared" si="14"/>
        <v>0</v>
      </c>
      <c r="K84" s="19">
        <f t="shared" si="14"/>
        <v>0</v>
      </c>
      <c r="L84" s="70"/>
    </row>
    <row r="85" spans="1:12" s="10" customFormat="1" ht="24.6" customHeight="1" x14ac:dyDescent="0.3">
      <c r="A85" s="66"/>
      <c r="B85" s="41">
        <v>2024</v>
      </c>
      <c r="C85" s="19">
        <f>C82</f>
        <v>0</v>
      </c>
      <c r="D85" s="19">
        <f>D81</f>
        <v>0</v>
      </c>
      <c r="E85" s="19">
        <f>E82</f>
        <v>0</v>
      </c>
      <c r="F85" s="19">
        <f t="shared" si="14"/>
        <v>0</v>
      </c>
      <c r="G85" s="19">
        <f t="shared" si="14"/>
        <v>0</v>
      </c>
      <c r="H85" s="19">
        <f t="shared" si="14"/>
        <v>0</v>
      </c>
      <c r="I85" s="19">
        <f t="shared" si="14"/>
        <v>0</v>
      </c>
      <c r="J85" s="19">
        <f t="shared" si="14"/>
        <v>0</v>
      </c>
      <c r="K85" s="19">
        <f t="shared" si="14"/>
        <v>0</v>
      </c>
      <c r="L85" s="70"/>
    </row>
    <row r="86" spans="1:12" s="10" customFormat="1" ht="41.45" customHeight="1" x14ac:dyDescent="0.3">
      <c r="A86" s="66"/>
      <c r="B86" s="41" t="s">
        <v>29</v>
      </c>
      <c r="C86" s="48">
        <v>50</v>
      </c>
      <c r="D86" s="48">
        <v>0</v>
      </c>
      <c r="E86" s="48">
        <v>0</v>
      </c>
      <c r="F86" s="19">
        <v>50</v>
      </c>
      <c r="G86" s="19">
        <v>19.3</v>
      </c>
      <c r="H86" s="19">
        <v>0</v>
      </c>
      <c r="I86" s="19">
        <v>0</v>
      </c>
      <c r="J86" s="19">
        <v>19.3</v>
      </c>
      <c r="K86" s="19">
        <v>38.6</v>
      </c>
      <c r="L86" s="70"/>
    </row>
    <row r="87" spans="1:12" s="10" customFormat="1" ht="22.15" customHeight="1" x14ac:dyDescent="0.3">
      <c r="A87" s="67" t="s">
        <v>34</v>
      </c>
      <c r="B87" s="41">
        <v>2022</v>
      </c>
      <c r="C87" s="48">
        <v>10770.8</v>
      </c>
      <c r="D87" s="48">
        <v>2264.9</v>
      </c>
      <c r="E87" s="48">
        <v>6054.6</v>
      </c>
      <c r="F87" s="19">
        <v>2451.3000000000002</v>
      </c>
      <c r="G87" s="19">
        <v>1646.8</v>
      </c>
      <c r="H87" s="19">
        <v>570</v>
      </c>
      <c r="I87" s="19">
        <v>0</v>
      </c>
      <c r="J87" s="19">
        <v>1076.8</v>
      </c>
      <c r="K87" s="19">
        <v>15.29</v>
      </c>
      <c r="L87" s="63"/>
    </row>
    <row r="88" spans="1:12" s="10" customFormat="1" ht="22.15" customHeight="1" x14ac:dyDescent="0.3">
      <c r="A88" s="66"/>
      <c r="B88" s="41">
        <v>2023</v>
      </c>
      <c r="C88" s="48">
        <v>768.8</v>
      </c>
      <c r="D88" s="48">
        <v>503.5</v>
      </c>
      <c r="E88" s="48">
        <v>0</v>
      </c>
      <c r="F88" s="19">
        <v>265.3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63"/>
    </row>
    <row r="89" spans="1:12" s="10" customFormat="1" ht="22.15" customHeight="1" x14ac:dyDescent="0.3">
      <c r="A89" s="66"/>
      <c r="B89" s="41">
        <v>2024</v>
      </c>
      <c r="C89" s="48">
        <v>603.79999999999995</v>
      </c>
      <c r="D89" s="48">
        <v>365.1</v>
      </c>
      <c r="E89" s="48">
        <v>0</v>
      </c>
      <c r="F89" s="19">
        <v>238.7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63"/>
    </row>
    <row r="90" spans="1:12" s="10" customFormat="1" ht="0.6" customHeight="1" x14ac:dyDescent="0.3">
      <c r="A90" s="66"/>
      <c r="B90" s="41"/>
      <c r="C90" s="48"/>
      <c r="D90" s="48"/>
      <c r="E90" s="48"/>
      <c r="F90" s="19"/>
      <c r="G90" s="19"/>
      <c r="H90" s="19"/>
      <c r="I90" s="19"/>
      <c r="J90" s="19"/>
      <c r="K90" s="19"/>
      <c r="L90" s="63"/>
    </row>
    <row r="91" spans="1:12" ht="36" customHeight="1" x14ac:dyDescent="0.3">
      <c r="A91" s="68"/>
      <c r="B91" s="30" t="s">
        <v>3</v>
      </c>
      <c r="C91" s="42">
        <v>12143.4</v>
      </c>
      <c r="D91" s="42">
        <v>3133.5</v>
      </c>
      <c r="E91" s="43">
        <v>6054.6</v>
      </c>
      <c r="F91" s="19">
        <v>1955.3</v>
      </c>
      <c r="G91" s="19">
        <v>1646.8</v>
      </c>
      <c r="H91" s="19">
        <v>570</v>
      </c>
      <c r="I91" s="19">
        <f>I83</f>
        <v>0</v>
      </c>
      <c r="J91" s="19">
        <v>1076.8</v>
      </c>
      <c r="K91" s="19">
        <v>15.29</v>
      </c>
      <c r="L91" s="64"/>
    </row>
    <row r="92" spans="1:12" x14ac:dyDescent="0.3">
      <c r="A92" s="49"/>
    </row>
    <row r="93" spans="1:12" x14ac:dyDescent="0.3">
      <c r="A93" s="71" t="s">
        <v>22</v>
      </c>
      <c r="B93" s="72"/>
      <c r="C93" s="72"/>
      <c r="D93" s="72"/>
      <c r="E93" s="72"/>
      <c r="F93" s="72"/>
      <c r="G93" s="72"/>
      <c r="H93" s="72"/>
      <c r="I93" s="72"/>
      <c r="J93" s="72"/>
    </row>
    <row r="94" spans="1:12" x14ac:dyDescent="0.3">
      <c r="A94" s="71" t="s">
        <v>23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</row>
  </sheetData>
  <mergeCells count="83">
    <mergeCell ref="K1:L1"/>
    <mergeCell ref="J2:M2"/>
    <mergeCell ref="A73:L73"/>
    <mergeCell ref="C20:L20"/>
    <mergeCell ref="L14:L16"/>
    <mergeCell ref="L69:L71"/>
    <mergeCell ref="L21:L23"/>
    <mergeCell ref="G69:G71"/>
    <mergeCell ref="H69:H71"/>
    <mergeCell ref="I69:I71"/>
    <mergeCell ref="J69:J71"/>
    <mergeCell ref="A56:A59"/>
    <mergeCell ref="A60:A63"/>
    <mergeCell ref="L60:L63"/>
    <mergeCell ref="A48:A51"/>
    <mergeCell ref="K30:K32"/>
    <mergeCell ref="L26:L28"/>
    <mergeCell ref="B30:B32"/>
    <mergeCell ref="C30:C32"/>
    <mergeCell ref="A26:A29"/>
    <mergeCell ref="I26:I28"/>
    <mergeCell ref="J26:J28"/>
    <mergeCell ref="E26:E28"/>
    <mergeCell ref="F26:F28"/>
    <mergeCell ref="G26:G28"/>
    <mergeCell ref="H26:H28"/>
    <mergeCell ref="B26:B28"/>
    <mergeCell ref="C26:C28"/>
    <mergeCell ref="D26:D28"/>
    <mergeCell ref="D30:D32"/>
    <mergeCell ref="E30:E32"/>
    <mergeCell ref="L30:L32"/>
    <mergeCell ref="B69:B71"/>
    <mergeCell ref="C69:C71"/>
    <mergeCell ref="D69:D71"/>
    <mergeCell ref="E69:E71"/>
    <mergeCell ref="K26:K28"/>
    <mergeCell ref="A47:L47"/>
    <mergeCell ref="A34:L34"/>
    <mergeCell ref="A43:A46"/>
    <mergeCell ref="A39:A42"/>
    <mergeCell ref="A30:A33"/>
    <mergeCell ref="F30:F32"/>
    <mergeCell ref="G30:G32"/>
    <mergeCell ref="H30:H32"/>
    <mergeCell ref="I30:I32"/>
    <mergeCell ref="J30:J32"/>
    <mergeCell ref="A35:A38"/>
    <mergeCell ref="A52:A55"/>
    <mergeCell ref="L39:L41"/>
    <mergeCell ref="F69:F71"/>
    <mergeCell ref="A25:L25"/>
    <mergeCell ref="A7:A9"/>
    <mergeCell ref="B7:B9"/>
    <mergeCell ref="C7:F7"/>
    <mergeCell ref="A11:A14"/>
    <mergeCell ref="L11:L13"/>
    <mergeCell ref="A21:A24"/>
    <mergeCell ref="A16:A19"/>
    <mergeCell ref="A65:A68"/>
    <mergeCell ref="A69:A72"/>
    <mergeCell ref="A64:L64"/>
    <mergeCell ref="L65:L67"/>
    <mergeCell ref="K69:K71"/>
    <mergeCell ref="A4:L4"/>
    <mergeCell ref="A5:L5"/>
    <mergeCell ref="G7:J7"/>
    <mergeCell ref="K7:K9"/>
    <mergeCell ref="L7:L9"/>
    <mergeCell ref="G8:G9"/>
    <mergeCell ref="H8:J8"/>
    <mergeCell ref="D8:F8"/>
    <mergeCell ref="C8:C9"/>
    <mergeCell ref="L74:L77"/>
    <mergeCell ref="L78:L81"/>
    <mergeCell ref="A78:A81"/>
    <mergeCell ref="B82:L82"/>
    <mergeCell ref="A74:A77"/>
    <mergeCell ref="A83:A86"/>
    <mergeCell ref="A87:A91"/>
    <mergeCell ref="L83:L86"/>
    <mergeCell ref="A94:K94"/>
    <mergeCell ref="A93:J93"/>
  </mergeCells>
  <pageMargins left="1.1811023622047245" right="0.39370078740157483" top="0.78740157480314965" bottom="0.78740157480314965" header="0.31496062992125984" footer="0.31496062992125984"/>
  <pageSetup paperSize="9" scale="8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Dnsoft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RePack by Diakov</cp:lastModifiedBy>
  <cp:lastPrinted>2022-10-24T08:25:11Z</cp:lastPrinted>
  <dcterms:created xsi:type="dcterms:W3CDTF">2013-05-31T09:08:35Z</dcterms:created>
  <dcterms:modified xsi:type="dcterms:W3CDTF">2022-10-24T11:37:44Z</dcterms:modified>
</cp:coreProperties>
</file>